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Farhan01\Documents\parenting_blog\"/>
    </mc:Choice>
  </mc:AlternateContent>
  <bookViews>
    <workbookView xWindow="10308" yWindow="-12" windowWidth="10200" windowHeight="7932" tabRatio="685"/>
  </bookViews>
  <sheets>
    <sheet name="Monthly Budget Report" sheetId="4" r:id="rId1"/>
    <sheet name="Monthly Expenses" sheetId="1" r:id="rId2"/>
    <sheet name="Additional Data" sheetId="5" r:id="rId3"/>
  </sheets>
  <definedNames>
    <definedName name="BudgetCategory">BudgetCategoryLookup[Budget Category Lookup]</definedName>
    <definedName name="_xlnm.Print_Titles" localSheetId="0">'Monthly Budget Report'!$K:$K,'Monthly Budget Report'!$10:$10</definedName>
    <definedName name="_xlnm.Print_Titles" localSheetId="1">'Monthly Expenses'!$2:$2</definedName>
    <definedName name="Slicer_Category">#N/A</definedName>
  </definedNames>
  <calcPr calcId="152511"/>
  <pivotCaches>
    <pivotCache cacheId="4"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E62" i="1" l="1"/>
  <c r="D62" i="1"/>
  <c r="G13" i="4"/>
  <c r="G8" i="4"/>
  <c r="F47" i="1"/>
  <c r="G47" i="1"/>
  <c r="F3" i="1"/>
  <c r="G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53" i="1"/>
  <c r="F24" i="1"/>
  <c r="F59" i="1"/>
  <c r="F45" i="1"/>
  <c r="F48" i="1"/>
  <c r="F25" i="1"/>
  <c r="F9" i="1"/>
  <c r="F10" i="1"/>
  <c r="F26" i="1"/>
  <c r="F27" i="1"/>
  <c r="F60" i="1"/>
  <c r="F39" i="1"/>
  <c r="F28" i="1"/>
  <c r="F29" i="1"/>
  <c r="F51" i="1"/>
  <c r="F11" i="1"/>
  <c r="F54" i="1"/>
  <c r="F40" i="1"/>
  <c r="F30" i="1"/>
  <c r="F49" i="1"/>
  <c r="F61" i="1"/>
  <c r="F12" i="1"/>
  <c r="F13" i="1"/>
  <c r="F31" i="1"/>
  <c r="F3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59" i="1"/>
  <c r="G45" i="1"/>
  <c r="G48" i="1"/>
  <c r="G25" i="1"/>
  <c r="G9" i="1"/>
  <c r="G10" i="1"/>
  <c r="G26" i="1"/>
  <c r="G27" i="1"/>
  <c r="G60" i="1"/>
  <c r="G39" i="1"/>
  <c r="G28" i="1"/>
  <c r="G29" i="1"/>
  <c r="G51" i="1"/>
  <c r="G11" i="1"/>
  <c r="G54" i="1"/>
  <c r="G40" i="1"/>
  <c r="G30" i="1"/>
  <c r="G49" i="1"/>
  <c r="G61" i="1"/>
  <c r="G12" i="1"/>
  <c r="G13" i="1"/>
  <c r="G31" i="1"/>
  <c r="G32" i="1"/>
  <c r="D17" i="4"/>
  <c r="G3" i="4"/>
  <c r="D11" i="4"/>
  <c r="G4" i="4"/>
  <c r="G5" i="4" s="1"/>
  <c r="F62" i="1" l="1"/>
</calcChain>
</file>

<file path=xl/sharedStrings.xml><?xml version="1.0" encoding="utf-8"?>
<sst xmlns="http://schemas.openxmlformats.org/spreadsheetml/2006/main" count="186" uniqueCount="99">
  <si>
    <t>Category</t>
  </si>
  <si>
    <t>Description</t>
  </si>
  <si>
    <t>Projected Cost</t>
  </si>
  <si>
    <t>Actual Cost</t>
  </si>
  <si>
    <t>Difference</t>
  </si>
  <si>
    <t>Housing</t>
  </si>
  <si>
    <t>Supplies</t>
  </si>
  <si>
    <t>Water and Sewer</t>
  </si>
  <si>
    <t>Electric</t>
  </si>
  <si>
    <t>Maintenance</t>
  </si>
  <si>
    <t>Gas</t>
  </si>
  <si>
    <t>Mortgage or Rent</t>
  </si>
  <si>
    <t>Transportation</t>
  </si>
  <si>
    <t>Bus/Taxi fare</t>
  </si>
  <si>
    <t>Fuel</t>
  </si>
  <si>
    <t>Insurance</t>
  </si>
  <si>
    <t>Home</t>
  </si>
  <si>
    <t>Health</t>
  </si>
  <si>
    <t>Life</t>
  </si>
  <si>
    <t>Food</t>
  </si>
  <si>
    <t>Groceries</t>
  </si>
  <si>
    <t>Dining Out</t>
  </si>
  <si>
    <t>Grand Total</t>
  </si>
  <si>
    <t>Medical</t>
  </si>
  <si>
    <t>Clothing</t>
  </si>
  <si>
    <t>Entertainment</t>
  </si>
  <si>
    <t>Movies</t>
  </si>
  <si>
    <t>Concerts</t>
  </si>
  <si>
    <t>Sporting Events</t>
  </si>
  <si>
    <t>Live Theater</t>
  </si>
  <si>
    <t>Gifts and Charity</t>
  </si>
  <si>
    <t>Charity 1</t>
  </si>
  <si>
    <t>Charity 2</t>
  </si>
  <si>
    <t>Pets</t>
  </si>
  <si>
    <t>Toys</t>
  </si>
  <si>
    <t>Personal Care</t>
  </si>
  <si>
    <t>Hair/Nails</t>
  </si>
  <si>
    <t>Dry Cleaning</t>
  </si>
  <si>
    <t>Video/DVD (Rental)</t>
  </si>
  <si>
    <t>Video/DVD (Purchase)</t>
  </si>
  <si>
    <t>Loans</t>
  </si>
  <si>
    <t>Student</t>
  </si>
  <si>
    <t>Personal</t>
  </si>
  <si>
    <t>Credit Card 1</t>
  </si>
  <si>
    <t>Credit Card 2</t>
  </si>
  <si>
    <t>Credit Card 3</t>
  </si>
  <si>
    <t>Taxes</t>
  </si>
  <si>
    <t>Federal</t>
  </si>
  <si>
    <t>State</t>
  </si>
  <si>
    <t>Local</t>
  </si>
  <si>
    <t>Income 1</t>
  </si>
  <si>
    <t>Extra income</t>
  </si>
  <si>
    <t>Total income</t>
  </si>
  <si>
    <t>Vehicle payment</t>
  </si>
  <si>
    <t>Phone (Home)</t>
  </si>
  <si>
    <t>Phone (Cellular)</t>
  </si>
  <si>
    <t xml:space="preserve">Licensing </t>
  </si>
  <si>
    <t>House Cleaning Service</t>
  </si>
  <si>
    <t>Parking fees</t>
  </si>
  <si>
    <t>Savings or Investments</t>
  </si>
  <si>
    <t>Retirement account</t>
  </si>
  <si>
    <t>Investment account</t>
  </si>
  <si>
    <t>Health Club</t>
  </si>
  <si>
    <t>Cable/Satellite</t>
  </si>
  <si>
    <t>Music (CDs, downloads, etc.)</t>
  </si>
  <si>
    <t>Waste Removal and Recycle</t>
  </si>
  <si>
    <t>Natural gas/oil</t>
  </si>
  <si>
    <t>Online/Internet Service</t>
  </si>
  <si>
    <t>Actual Cost Overview</t>
  </si>
  <si>
    <t>Gift 1</t>
  </si>
  <si>
    <t>Gift 2</t>
  </si>
  <si>
    <t>Budget Category Lookup</t>
  </si>
  <si>
    <t>Children</t>
  </si>
  <si>
    <t>Income 2</t>
  </si>
  <si>
    <t>School Tuition</t>
  </si>
  <si>
    <t>School Supplies</t>
  </si>
  <si>
    <t>Extracurricular activities</t>
  </si>
  <si>
    <t>Grooming</t>
  </si>
  <si>
    <t>Income</t>
  </si>
  <si>
    <t>Expenses</t>
  </si>
  <si>
    <t>Balance</t>
  </si>
  <si>
    <t xml:space="preserve">Difference </t>
  </si>
  <si>
    <t xml:space="preserve">Projected Cost </t>
  </si>
  <si>
    <t>Budget Overview</t>
  </si>
  <si>
    <t>Budget Summary</t>
  </si>
  <si>
    <t>ACTUAL</t>
  </si>
  <si>
    <t>PROJECTED</t>
  </si>
  <si>
    <t xml:space="preserve">Actual Balance </t>
  </si>
  <si>
    <t>(Actual  minus expenses)</t>
  </si>
  <si>
    <t>(Actual minus projected)</t>
  </si>
  <si>
    <t>Projected Balance</t>
  </si>
  <si>
    <t>(Projected  minus expenses)</t>
  </si>
  <si>
    <t>Cost</t>
  </si>
  <si>
    <t>PivotTable for Budget Overview chart</t>
  </si>
  <si>
    <t>Monthly Expenses</t>
  </si>
  <si>
    <t>Lookup List for Budget Details Category</t>
  </si>
  <si>
    <t>Total</t>
  </si>
  <si>
    <t xml:space="preserve">Actual Cost </t>
  </si>
  <si>
    <r>
      <t xml:space="preserve">Right-click PivotTable below and then click </t>
    </r>
    <r>
      <rPr>
        <b/>
        <i/>
        <sz val="10"/>
        <color theme="1"/>
        <rFont val="Franklin Gothic Book"/>
        <family val="2"/>
        <scheme val="minor"/>
      </rPr>
      <t>Refresh</t>
    </r>
    <r>
      <rPr>
        <i/>
        <sz val="10"/>
        <color theme="1"/>
        <rFont val="Franklin Gothic Book"/>
        <family val="2"/>
        <scheme val="minor"/>
      </rPr>
      <t xml:space="preserve"> to update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</si>
</sst>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quot;$&quot;#,##0\)"/>
    <numFmt numFmtId="165" formatCode="&quot;$&quot;#,##0_);[Red]\(&quot;$&quot;#,##0\)"/>
    <numFmt numFmtId="166" formatCode="&quot;$&quot;#,##0"/>
  </numFmts>
  <fonts count="11" x14ac:knownFonts="1">
    <font>
      <sz val="10"/>
      <color theme="1"/>
      <name val="Franklin Gothic Book"/>
      <family val="2"/>
      <scheme val="minor"/>
    </font>
    <font>
      <b/>
      <sz val="18"/>
      <color theme="3"/>
      <name val="Cambria"/>
      <family val="2"/>
      <scheme val="major"/>
    </font>
    <font>
      <b/>
      <sz val="15"/>
      <color theme="3"/>
      <name val="Franklin Gothic Book"/>
      <family val="2"/>
      <scheme val="minor"/>
    </font>
    <font>
      <sz val="30"/>
      <color theme="3"/>
      <name val="Cambria"/>
      <family val="1"/>
      <scheme val="major"/>
    </font>
    <font>
      <b/>
      <sz val="18"/>
      <color theme="4"/>
      <name val="Cambria"/>
      <family val="1"/>
      <scheme val="major"/>
    </font>
    <font>
      <b/>
      <sz val="10"/>
      <color theme="3"/>
      <name val="Franklin Gothic Book"/>
      <family val="2"/>
      <scheme val="minor"/>
    </font>
    <font>
      <b/>
      <sz val="10"/>
      <color theme="4"/>
      <name val="Franklin Gothic Book"/>
      <family val="2"/>
      <scheme val="minor"/>
    </font>
    <font>
      <sz val="10"/>
      <color theme="1"/>
      <name val="Cambria"/>
      <family val="1"/>
      <scheme val="major"/>
    </font>
    <font>
      <i/>
      <sz val="10"/>
      <color theme="1"/>
      <name val="Franklin Gothic Book"/>
      <family val="2"/>
      <scheme val="minor"/>
    </font>
    <font>
      <b/>
      <i/>
      <sz val="10"/>
      <color theme="1"/>
      <name val="Franklin Gothic Book"/>
      <family val="2"/>
      <scheme val="minor"/>
    </font>
    <font>
      <sz val="10"/>
      <color theme="1"/>
      <name val="Cambria"/>
      <scheme val="major"/>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4659260841701"/>
      </top>
      <bottom/>
      <diagonal/>
    </border>
    <border>
      <left/>
      <right/>
      <top/>
      <bottom style="thin">
        <color theme="0" tint="-0.24994659260841701"/>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Alignment="0" applyProtection="0"/>
  </cellStyleXfs>
  <cellXfs count="62">
    <xf numFmtId="0" fontId="0" fillId="0" borderId="0" xfId="0"/>
    <xf numFmtId="0" fontId="0" fillId="0" borderId="0" xfId="0" applyAlignment="1">
      <alignment horizontal="left"/>
    </xf>
    <xf numFmtId="0" fontId="0" fillId="0" borderId="0" xfId="0" applyFont="1" applyFill="1" applyBorder="1"/>
    <xf numFmtId="165" fontId="0" fillId="0" borderId="0" xfId="0" applyNumberFormat="1" applyFont="1" applyFill="1" applyBorder="1"/>
    <xf numFmtId="0" fontId="0" fillId="0" borderId="0" xfId="0" applyNumberFormat="1"/>
    <xf numFmtId="165" fontId="0" fillId="0" borderId="0" xfId="0" applyNumberFormat="1"/>
    <xf numFmtId="164" fontId="0" fillId="0" borderId="0" xfId="0" applyNumberFormat="1"/>
    <xf numFmtId="0" fontId="7" fillId="0" borderId="0" xfId="0" applyFont="1" applyFill="1" applyBorder="1"/>
    <xf numFmtId="0" fontId="7" fillId="0" borderId="0" xfId="0" applyFont="1"/>
    <xf numFmtId="0" fontId="0" fillId="0" borderId="10" xfId="0" applyBorder="1"/>
    <xf numFmtId="0" fontId="3" fillId="0" borderId="1" xfId="1" applyFont="1" applyFill="1" applyBorder="1" applyAlignment="1">
      <alignment horizontal="left" vertical="center"/>
    </xf>
    <xf numFmtId="0" fontId="0" fillId="2" borderId="0" xfId="0" applyFill="1"/>
    <xf numFmtId="0" fontId="3" fillId="2" borderId="1" xfId="1" applyFont="1" applyFill="1" applyBorder="1" applyAlignment="1">
      <alignment horizontal="left" vertical="center" indent="2"/>
    </xf>
    <xf numFmtId="0" fontId="0" fillId="2" borderId="1" xfId="0" applyFill="1" applyBorder="1"/>
    <xf numFmtId="0" fontId="1" fillId="2" borderId="1" xfId="1" applyFill="1" applyBorder="1" applyAlignment="1">
      <alignment vertical="center"/>
    </xf>
    <xf numFmtId="0" fontId="1" fillId="2" borderId="3" xfId="1" applyFill="1" applyBorder="1" applyAlignment="1">
      <alignment vertical="center"/>
    </xf>
    <xf numFmtId="0" fontId="1" fillId="2" borderId="0" xfId="1" applyFill="1" applyBorder="1" applyAlignment="1">
      <alignment vertical="center"/>
    </xf>
    <xf numFmtId="0" fontId="2" fillId="2" borderId="0" xfId="2" applyFill="1" applyAlignment="1">
      <alignment textRotation="90"/>
    </xf>
    <xf numFmtId="0" fontId="4" fillId="2" borderId="0" xfId="2" applyFont="1" applyFill="1" applyBorder="1" applyAlignment="1">
      <alignment horizontal="left" vertical="center" indent="2"/>
    </xf>
    <xf numFmtId="0" fontId="0" fillId="2" borderId="0" xfId="0" applyFill="1" applyBorder="1"/>
    <xf numFmtId="0" fontId="0" fillId="2" borderId="5" xfId="0" applyFill="1" applyBorder="1"/>
    <xf numFmtId="0" fontId="0" fillId="2" borderId="2" xfId="0" applyFill="1" applyBorder="1"/>
    <xf numFmtId="0" fontId="1" fillId="2" borderId="0" xfId="1" applyFill="1" applyBorder="1" applyAlignment="1">
      <alignment horizontal="center" vertical="center"/>
    </xf>
    <xf numFmtId="0" fontId="0" fillId="2" borderId="0" xfId="0" applyFill="1" applyBorder="1" applyAlignment="1">
      <alignment horizontal="left" indent="2"/>
    </xf>
    <xf numFmtId="165" fontId="0" fillId="2" borderId="0" xfId="0" applyNumberFormat="1" applyFill="1" applyBorder="1"/>
    <xf numFmtId="0" fontId="0" fillId="2" borderId="1" xfId="0" applyFill="1" applyBorder="1" applyAlignment="1">
      <alignment horizontal="left"/>
    </xf>
    <xf numFmtId="165" fontId="0" fillId="2" borderId="1" xfId="0" applyNumberFormat="1" applyFill="1" applyBorder="1"/>
    <xf numFmtId="0" fontId="4" fillId="2" borderId="5" xfId="2" applyFont="1" applyFill="1" applyBorder="1" applyAlignment="1">
      <alignment horizontal="left" vertical="center" indent="2"/>
    </xf>
    <xf numFmtId="165" fontId="0" fillId="2" borderId="5" xfId="0" applyNumberFormat="1" applyFill="1" applyBorder="1"/>
    <xf numFmtId="165" fontId="2" fillId="2" borderId="6" xfId="2" applyNumberFormat="1" applyFill="1" applyBorder="1" applyAlignment="1">
      <alignment vertical="center" textRotation="90"/>
    </xf>
    <xf numFmtId="0" fontId="4" fillId="2" borderId="5" xfId="2" applyFont="1" applyFill="1" applyBorder="1" applyAlignment="1">
      <alignment vertical="center"/>
    </xf>
    <xf numFmtId="165" fontId="2" fillId="2" borderId="2" xfId="2" applyNumberFormat="1" applyFill="1" applyBorder="1" applyAlignment="1">
      <alignment vertical="center" textRotation="90"/>
    </xf>
    <xf numFmtId="0" fontId="0" fillId="2" borderId="9" xfId="0" applyFill="1" applyBorder="1"/>
    <xf numFmtId="0" fontId="6" fillId="2" borderId="0" xfId="0" applyFont="1" applyFill="1" applyBorder="1"/>
    <xf numFmtId="165" fontId="6" fillId="2" borderId="0" xfId="0" applyNumberFormat="1" applyFont="1" applyFill="1" applyBorder="1"/>
    <xf numFmtId="0" fontId="5" fillId="2" borderId="1" xfId="0" applyFont="1" applyFill="1" applyBorder="1" applyAlignment="1">
      <alignment vertical="center"/>
    </xf>
    <xf numFmtId="165" fontId="2" fillId="2" borderId="3" xfId="2" applyNumberFormat="1" applyFill="1" applyBorder="1" applyAlignment="1">
      <alignment vertical="center" textRotation="90"/>
    </xf>
    <xf numFmtId="0" fontId="5" fillId="2" borderId="8" xfId="0" applyFont="1" applyFill="1" applyBorder="1" applyAlignment="1">
      <alignment vertical="center"/>
    </xf>
    <xf numFmtId="166" fontId="0" fillId="2" borderId="1" xfId="0" applyNumberFormat="1" applyFill="1" applyBorder="1" applyAlignment="1">
      <alignment vertical="center"/>
    </xf>
    <xf numFmtId="0" fontId="5" fillId="2" borderId="1" xfId="0" applyFont="1" applyFill="1" applyBorder="1" applyAlignment="1">
      <alignment vertical="center" wrapText="1"/>
    </xf>
    <xf numFmtId="10" fontId="0" fillId="2" borderId="0" xfId="0" applyNumberFormat="1" applyFill="1"/>
    <xf numFmtId="0" fontId="0" fillId="2" borderId="0" xfId="0" applyFill="1" applyAlignment="1"/>
    <xf numFmtId="0" fontId="8" fillId="0" borderId="0" xfId="0" applyFont="1" applyAlignment="1">
      <alignment vertical="center"/>
    </xf>
    <xf numFmtId="166" fontId="0" fillId="2" borderId="0" xfId="0" applyNumberFormat="1" applyFill="1" applyBorder="1" applyAlignment="1">
      <alignment vertical="center"/>
    </xf>
    <xf numFmtId="166" fontId="0" fillId="2" borderId="0" xfId="0" applyNumberFormat="1" applyFill="1" applyBorder="1" applyAlignment="1">
      <alignment horizontal="center" vertical="center"/>
    </xf>
    <xf numFmtId="0" fontId="0" fillId="2" borderId="0" xfId="0" applyFill="1" applyBorder="1" applyAlignment="1"/>
    <xf numFmtId="0" fontId="0" fillId="2" borderId="0" xfId="0" applyFill="1" applyAlignment="1">
      <alignment horizontal="left" indent="8"/>
    </xf>
    <xf numFmtId="164" fontId="0" fillId="0" borderId="0" xfId="0" applyNumberFormat="1" applyFont="1" applyFill="1" applyBorder="1"/>
    <xf numFmtId="0" fontId="0" fillId="0" borderId="0" xfId="0" applyAlignment="1">
      <alignment horizontal="right"/>
    </xf>
    <xf numFmtId="0" fontId="0" fillId="0" borderId="0" xfId="0" pivotButton="1"/>
    <xf numFmtId="0" fontId="2" fillId="2" borderId="0" xfId="2" applyFill="1" applyBorder="1" applyAlignment="1">
      <alignment vertical="center"/>
    </xf>
    <xf numFmtId="0" fontId="1" fillId="2" borderId="10" xfId="1" applyFill="1" applyBorder="1" applyAlignment="1">
      <alignment horizontal="center" vertical="center"/>
    </xf>
    <xf numFmtId="0" fontId="8" fillId="0" borderId="10" xfId="0" applyFont="1" applyBorder="1" applyAlignment="1">
      <alignment horizontal="left" vertical="center" indent="2"/>
    </xf>
    <xf numFmtId="0" fontId="10" fillId="0" borderId="0" xfId="0" pivotButton="1" applyFont="1"/>
    <xf numFmtId="0" fontId="10" fillId="0" borderId="0" xfId="0" applyFont="1"/>
    <xf numFmtId="0" fontId="5" fillId="2" borderId="0" xfId="0" applyFont="1" applyFill="1" applyBorder="1" applyAlignment="1">
      <alignment horizontal="left" vertical="center" indent="2"/>
    </xf>
    <xf numFmtId="0" fontId="5" fillId="2" borderId="7" xfId="0" applyFont="1" applyFill="1" applyBorder="1" applyAlignment="1">
      <alignment horizontal="left" vertical="center" indent="2"/>
    </xf>
    <xf numFmtId="166" fontId="0" fillId="2" borderId="0" xfId="0" applyNumberFormat="1" applyFill="1" applyBorder="1" applyAlignment="1">
      <alignment vertical="center"/>
    </xf>
    <xf numFmtId="0" fontId="5" fillId="2" borderId="4" xfId="0" applyFont="1" applyFill="1" applyBorder="1" applyAlignment="1">
      <alignment horizontal="left" vertical="center" indent="2"/>
    </xf>
    <xf numFmtId="166" fontId="0" fillId="2" borderId="5" xfId="0" applyNumberFormat="1" applyFill="1" applyBorder="1" applyAlignment="1">
      <alignment vertical="center"/>
    </xf>
    <xf numFmtId="0" fontId="5" fillId="2" borderId="5" xfId="0" applyFont="1" applyFill="1" applyBorder="1" applyAlignment="1">
      <alignment horizontal="left" vertical="center" wrapText="1" indent="2"/>
    </xf>
    <xf numFmtId="0" fontId="5" fillId="2" borderId="0" xfId="0" applyFont="1" applyFill="1" applyBorder="1" applyAlignment="1">
      <alignment horizontal="left" vertical="center" wrapText="1" indent="2"/>
    </xf>
  </cellXfs>
  <cellStyles count="3">
    <cellStyle name="Heading 1" xfId="2" builtinId="16" customBuiltin="1"/>
    <cellStyle name="Normal" xfId="0" builtinId="0" customBuiltin="1"/>
    <cellStyle name="Title" xfId="1" builtinId="15"/>
  </cellStyles>
  <dxfs count="33">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name val="Cambria"/>
        <scheme val="major"/>
      </font>
    </dxf>
    <dxf>
      <font>
        <name val="Cambria"/>
        <scheme val="major"/>
      </font>
    </dxf>
    <dxf>
      <alignment horizontal="right" readingOrder="0"/>
    </dxf>
    <dxf>
      <font>
        <strike val="0"/>
        <outline val="0"/>
        <shadow val="0"/>
        <u val="none"/>
        <vertAlign val="baseline"/>
        <sz val="10"/>
        <color theme="1"/>
        <name val="Cambria"/>
        <scheme val="major"/>
      </font>
    </dxf>
    <dxf>
      <font>
        <name val="Cambria"/>
        <scheme val="major"/>
      </font>
    </dxf>
    <dxf>
      <font>
        <name val="Cambria"/>
        <scheme val="major"/>
      </font>
    </dxf>
    <dxf>
      <numFmt numFmtId="165" formatCode="&quot;$&quot;#,##0_);[Red]\(&quot;$&quot;#,##0\)"/>
    </dxf>
    <dxf>
      <numFmt numFmtId="164" formatCode="&quot;$&quot;#,##0_);\(&quot;$&quot;#,##0\)"/>
    </dxf>
    <dxf>
      <numFmt numFmtId="164" formatCode="&quot;$&quot;#,##0_);\(&quot;$&quot;#,##0\)"/>
    </dxf>
    <dxf>
      <numFmt numFmtId="164" formatCode="&quot;$&quot;#,##0_);\(&quot;$&quot;#,##0\)"/>
    </dxf>
    <dxf>
      <numFmt numFmtId="164" formatCode="&quot;$&quot;#,##0_);\(&quot;$&quot;#,##0\)"/>
    </dxf>
    <dxf>
      <numFmt numFmtId="164" formatCode="&quot;$&quot;#,##0_);\(&quot;$&quot;#,##0\)"/>
    </dxf>
    <dxf>
      <numFmt numFmtId="164" formatCode="&quot;$&quot;#,##0_);\(&quot;$&quot;#,##0\)"/>
    </dxf>
    <dxf>
      <font>
        <strike val="0"/>
        <outline val="0"/>
        <shadow val="0"/>
        <u val="none"/>
        <vertAlign val="baseline"/>
        <sz val="10"/>
        <color theme="1"/>
        <name val="Cambria"/>
        <scheme val="major"/>
      </font>
    </dxf>
    <dxf>
      <font>
        <color rgb="FFFF0000"/>
      </font>
    </dxf>
    <dxf>
      <alignment horizontal="right" readingOrder="0"/>
    </dxf>
    <dxf>
      <fill>
        <patternFill>
          <bgColor theme="4" tint="0.79998168889431442"/>
        </patternFill>
      </fill>
    </dxf>
    <dxf>
      <font>
        <b/>
        <i val="0"/>
        <color theme="4"/>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mbria"/>
        <scheme val="major"/>
      </font>
      <border>
        <vertical/>
        <horizontal/>
      </border>
    </dxf>
    <dxf>
      <font>
        <color theme="1"/>
      </font>
      <border>
        <vertical/>
        <horizontal/>
      </border>
    </dxf>
  </dxfs>
  <tableStyles count="3" defaultTableStyle="TableStyleMedium2" defaultPivotStyle="Family Budget PivotTable">
    <tableStyle name="Family Budget" pivot="0" table="0" count="10">
      <tableStyleElement type="wholeTable" dxfId="32"/>
      <tableStyleElement type="headerRow" dxfId="31"/>
    </tableStyle>
    <tableStyle name="Family Budget PivotTable" table="0" count="5">
      <tableStyleElement type="wholeTable" dxfId="30"/>
      <tableStyleElement type="headerRow" dxfId="29"/>
      <tableStyleElement type="totalRow" dxfId="28"/>
      <tableStyleElement type="firstRowStripe" dxfId="27"/>
      <tableStyleElement type="pageFieldLabels" dxfId="26"/>
    </tableStyle>
    <tableStyle name="Family Budget Table Style" pivot="0" count="4">
      <tableStyleElement type="wholeTable" dxfId="25"/>
      <tableStyleElement type="headerRow" dxfId="24"/>
      <tableStyleElement type="totalRow" dxfId="23"/>
      <tableStyleElement type="firstRowStripe" dxfId="22"/>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y Budget">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pivotSource>
    <c:name>[Family_budget.xlsx]Additional Data!BudgetSummary</c:name>
    <c:fmtId val="1"/>
  </c:pivotSource>
  <c:chart>
    <c:autoTitleDeleted val="1"/>
    <c:pivotFmts>
      <c:pivotFmt>
        <c:idx val="0"/>
      </c:pivotFmt>
      <c:pivotFmt>
        <c:idx val="1"/>
        <c:spPr>
          <a:ln>
            <a:solidFill>
              <a:schemeClr val="bg1"/>
            </a:solidFill>
          </a:ln>
          <a:effectLst/>
        </c:spPr>
        <c:marker>
          <c:symbol val="none"/>
        </c:marker>
        <c:dLbl>
          <c:idx val="0"/>
          <c:layout/>
          <c:spPr>
            <a:noFill/>
            <a:ln>
              <a:noFill/>
            </a:ln>
            <a:effectLst/>
          </c:spPr>
          <c:txPr>
            <a:bodyPr wrap="square" lIns="38100" tIns="19050" rIns="38100" bIns="19050" anchor="ctr">
              <a:spAutoFit/>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'Additional Data'!$C$2</c:f>
              <c:strCache>
                <c:ptCount val="1"/>
                <c:pt idx="0">
                  <c:v>Total</c:v>
                </c:pt>
              </c:strCache>
            </c:strRef>
          </c:tx>
          <c:spPr>
            <a:ln>
              <a:solidFill>
                <a:schemeClr val="bg1"/>
              </a:solidFill>
            </a:ln>
            <a:effectLst/>
          </c:spPr>
          <c:dLbls>
            <c:spPr>
              <a:noFill/>
              <a:ln>
                <a:noFill/>
              </a:ln>
              <a:effectLst/>
            </c:spPr>
            <c:txPr>
              <a:bodyPr wrap="square" lIns="38100" tIns="19050" rIns="38100" bIns="19050" anchor="ctr">
                <a:spAutoFit/>
              </a:bodyPr>
              <a:lstStyle/>
              <a:p>
                <a:pPr>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'Additional Data'!$B$3:$B$15</c:f>
              <c:strCache>
                <c:ptCount val="12"/>
                <c:pt idx="0">
                  <c:v>Children</c:v>
                </c:pt>
                <c:pt idx="1">
                  <c:v>Entertainment</c:v>
                </c:pt>
                <c:pt idx="2">
                  <c:v>Food</c:v>
                </c:pt>
                <c:pt idx="3">
                  <c:v>Gifts and Charity</c:v>
                </c:pt>
                <c:pt idx="4">
                  <c:v>Housing</c:v>
                </c:pt>
                <c:pt idx="5">
                  <c:v>Insurance</c:v>
                </c:pt>
                <c:pt idx="6">
                  <c:v>Loans</c:v>
                </c:pt>
                <c:pt idx="7">
                  <c:v>Personal Care</c:v>
                </c:pt>
                <c:pt idx="8">
                  <c:v>Pets</c:v>
                </c:pt>
                <c:pt idx="9">
                  <c:v>Savings or Investments</c:v>
                </c:pt>
                <c:pt idx="10">
                  <c:v>Taxes</c:v>
                </c:pt>
                <c:pt idx="11">
                  <c:v>Transportation</c:v>
                </c:pt>
              </c:strCache>
            </c:strRef>
          </c:cat>
          <c:val>
            <c:numRef>
              <c:f>'Additional Data'!$C$3:$C$15</c:f>
              <c:numCache>
                <c:formatCode>General</c:formatCode>
                <c:ptCount val="12"/>
                <c:pt idx="0">
                  <c:v>140</c:v>
                </c:pt>
                <c:pt idx="1">
                  <c:v>358</c:v>
                </c:pt>
                <c:pt idx="2">
                  <c:v>1320</c:v>
                </c:pt>
                <c:pt idx="3">
                  <c:v>125</c:v>
                </c:pt>
                <c:pt idx="4">
                  <c:v>2702</c:v>
                </c:pt>
                <c:pt idx="5">
                  <c:v>900</c:v>
                </c:pt>
                <c:pt idx="6">
                  <c:v>200</c:v>
                </c:pt>
                <c:pt idx="7">
                  <c:v>140</c:v>
                </c:pt>
                <c:pt idx="8">
                  <c:v>100</c:v>
                </c:pt>
                <c:pt idx="9">
                  <c:v>200</c:v>
                </c:pt>
                <c:pt idx="10">
                  <c:v>300</c:v>
                </c:pt>
                <c:pt idx="11">
                  <c:v>1375</c:v>
                </c:pt>
              </c:numCache>
            </c:numRef>
          </c:val>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onthly Expenses'!A1"/></Relationships>
</file>

<file path=xl/drawings/_rels/drawing2.xml.rels><?xml version="1.0" encoding="UTF-8" standalone="yes"?>
<Relationships xmlns="http://schemas.openxmlformats.org/package/2006/relationships"><Relationship Id="rId1" Type="http://schemas.openxmlformats.org/officeDocument/2006/relationships/hyperlink" Target="#'Monthly Budget Report'!A1"/></Relationships>
</file>

<file path=xl/drawings/drawing1.xml><?xml version="1.0" encoding="utf-8"?>
<xdr:wsDr xmlns:xdr="http://schemas.openxmlformats.org/drawingml/2006/spreadsheetDrawing" xmlns:a="http://schemas.openxmlformats.org/drawingml/2006/main">
  <xdr:twoCellAnchor>
    <xdr:from>
      <xdr:col>5</xdr:col>
      <xdr:colOff>798148</xdr:colOff>
      <xdr:row>0</xdr:row>
      <xdr:rowOff>162009</xdr:rowOff>
    </xdr:from>
    <xdr:to>
      <xdr:col>7</xdr:col>
      <xdr:colOff>200528</xdr:colOff>
      <xdr:row>0</xdr:row>
      <xdr:rowOff>436329</xdr:rowOff>
    </xdr:to>
    <xdr:sp macro="" textlink="">
      <xdr:nvSpPr>
        <xdr:cNvPr id="3" name="Enter Expenses" descr="&quot;&quot;" title="Enter Expenses button">
          <a:hlinkClick xmlns:r="http://schemas.openxmlformats.org/officeDocument/2006/relationships" r:id="rId1" tooltip="Click to view or enter expenses"/>
        </xdr:cNvPr>
        <xdr:cNvSpPr/>
      </xdr:nvSpPr>
      <xdr:spPr>
        <a:xfrm>
          <a:off x="4544648" y="162009"/>
          <a:ext cx="148729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tx2"/>
              </a:solidFill>
              <a:latin typeface="+mn-lt"/>
              <a:ea typeface="+mn-ea"/>
              <a:cs typeface="+mn-cs"/>
            </a:rPr>
            <a:t>Enter Expenses</a:t>
          </a:r>
        </a:p>
      </xdr:txBody>
    </xdr:sp>
    <xdr:clientData fPrintsWithSheet="0"/>
  </xdr:twoCellAnchor>
  <xdr:twoCellAnchor>
    <xdr:from>
      <xdr:col>1</xdr:col>
      <xdr:colOff>82192</xdr:colOff>
      <xdr:row>18</xdr:row>
      <xdr:rowOff>88132</xdr:rowOff>
    </xdr:from>
    <xdr:to>
      <xdr:col>7</xdr:col>
      <xdr:colOff>137583</xdr:colOff>
      <xdr:row>35</xdr:row>
      <xdr:rowOff>158750</xdr:rowOff>
    </xdr:to>
    <xdr:graphicFrame macro="">
      <xdr:nvGraphicFramePr>
        <xdr:cNvPr id="7" name="BudgetOverview" descr="Pie chart showing percentage of expenses by category" title="Budget Overview 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95247</xdr:colOff>
      <xdr:row>0</xdr:row>
      <xdr:rowOff>10584</xdr:rowOff>
    </xdr:from>
    <xdr:to>
      <xdr:col>8</xdr:col>
      <xdr:colOff>116414</xdr:colOff>
      <xdr:row>35</xdr:row>
      <xdr:rowOff>21167</xdr:rowOff>
    </xdr:to>
    <xdr:cxnSp macro="">
      <xdr:nvCxnSpPr>
        <xdr:cNvPr id="8" name="Page Divider" title="Page Divide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xdr:from>
      <xdr:col>11</xdr:col>
      <xdr:colOff>885823</xdr:colOff>
      <xdr:row>0</xdr:row>
      <xdr:rowOff>85725</xdr:rowOff>
    </xdr:from>
    <xdr:to>
      <xdr:col>13</xdr:col>
      <xdr:colOff>1047732</xdr:colOff>
      <xdr:row>0</xdr:row>
      <xdr:rowOff>533400</xdr:rowOff>
    </xdr:to>
    <xdr:grpSp>
      <xdr:nvGrpSpPr>
        <xdr:cNvPr id="1027" name="Wheat" descr="Image of single wheat stalk with subdued color" title="Page art"/>
        <xdr:cNvGrpSpPr>
          <a:grpSpLocks noChangeAspect="1"/>
        </xdr:cNvGrpSpPr>
      </xdr:nvGrpSpPr>
      <xdr:grpSpPr bwMode="auto">
        <a:xfrm>
          <a:off x="9936690" y="85725"/>
          <a:ext cx="2583375" cy="447675"/>
          <a:chOff x="1043" y="9"/>
          <a:chExt cx="271" cy="47"/>
        </a:xfrm>
        <a:solidFill>
          <a:schemeClr val="accent1"/>
        </a:solidFill>
      </xdr:grpSpPr>
      <xdr:sp macro="" textlink="">
        <xdr:nvSpPr>
          <xdr:cNvPr id="1029" name="Freeform 5"/>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Freeform 6"/>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Freeform 7"/>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Freeform 8"/>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Freeform 9"/>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Freeform 10"/>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Freeform 11"/>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Freeform 12"/>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Freeform 13"/>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Freeform 14"/>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Freeform 15"/>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Freeform 16"/>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Freeform 17"/>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Freeform 18"/>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Freeform 19"/>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Freeform 20"/>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Freeform 21"/>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Freeform 22"/>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Freeform 23"/>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Freeform 24"/>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Freeform 25"/>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Freeform 26"/>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Freeform 27"/>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Freeform 28"/>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Freeform 29"/>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Freeform 30"/>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Freeform 31"/>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Freeform 32"/>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Freeform 33"/>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Freeform 34"/>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Freeform 35"/>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Freeform 36"/>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Freeform 37"/>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Freeform 38"/>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Freeform 39"/>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Freeform 40"/>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Freeform 41"/>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Freeform 42"/>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Freeform 43"/>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Freeform 44"/>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Freeform 45"/>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xdr:from>
      <xdr:col>9</xdr:col>
      <xdr:colOff>9525</xdr:colOff>
      <xdr:row>8</xdr:row>
      <xdr:rowOff>66675</xdr:rowOff>
    </xdr:from>
    <xdr:to>
      <xdr:col>9</xdr:col>
      <xdr:colOff>752475</xdr:colOff>
      <xdr:row>31</xdr:row>
      <xdr:rowOff>114300</xdr:rowOff>
    </xdr:to>
    <xdr:grpSp>
      <xdr:nvGrpSpPr>
        <xdr:cNvPr id="1072" name="Red clover" descr="Image of red clover with subdued color." title="Page art"/>
        <xdr:cNvGrpSpPr>
          <a:grpSpLocks noChangeAspect="1"/>
        </xdr:cNvGrpSpPr>
      </xdr:nvGrpSpPr>
      <xdr:grpSpPr bwMode="auto">
        <a:xfrm>
          <a:off x="6342592" y="2581275"/>
          <a:ext cx="742950" cy="4526492"/>
          <a:chOff x="665" y="286"/>
          <a:chExt cx="78" cy="465"/>
        </a:xfrm>
        <a:solidFill>
          <a:schemeClr val="accent1"/>
        </a:solidFill>
      </xdr:grpSpPr>
      <xdr:sp macro="" textlink="">
        <xdr:nvSpPr>
          <xdr:cNvPr id="1074" name="Freeform 50"/>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Freeform 51"/>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Freeform 52"/>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Freeform 53"/>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Freeform 54"/>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Freeform 55"/>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Freeform 56"/>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Freeform 57"/>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Freeform 58"/>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Freeform 59"/>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Freeform 60"/>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Freeform 61"/>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Freeform 62"/>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Freeform 63"/>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Freeform 64"/>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Freeform 65"/>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Freeform 66"/>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Freeform 67"/>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Freeform 68"/>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Freeform 69"/>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Freeform 70"/>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Freeform 71"/>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Freeform 72"/>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Freeform 73"/>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Freeform 74"/>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Freeform 75"/>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Freeform 76"/>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Freeform 77"/>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Freeform 78"/>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Freeform 79"/>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Freeform 80"/>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Freeform 81"/>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Freeform 82"/>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Freeform 83"/>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Freeform 84"/>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Freeform 85"/>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Freeform 86"/>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Freeform 87"/>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Freeform 88"/>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Freeform 89"/>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Freeform 90"/>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Freeform 91"/>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Freeform 92"/>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Freeform 93"/>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Freeform 94"/>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Freeform 95"/>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Freeform 96"/>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Freeform 97"/>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Freeform 98"/>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Freeform 99"/>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Freeform 100"/>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Freeform 101"/>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Freeform 102"/>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Freeform 103"/>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Freeform 104"/>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Freeform 105"/>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Freeform 106"/>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Freeform 107"/>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Freeform 108"/>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Freeform 109"/>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Freeform 110"/>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Freeform 111"/>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Freeform 112"/>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Freeform 113"/>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Freeform 114"/>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Freeform 115"/>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Freeform 116"/>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Freeform 117"/>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Freeform 118"/>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Freeform 119"/>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Freeform 120"/>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Freeform 121"/>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84668</xdr:colOff>
      <xdr:row>1</xdr:row>
      <xdr:rowOff>100544</xdr:rowOff>
    </xdr:from>
    <xdr:to>
      <xdr:col>15</xdr:col>
      <xdr:colOff>10584</xdr:colOff>
      <xdr:row>6</xdr:row>
      <xdr:rowOff>95250</xdr:rowOff>
    </xdr:to>
    <mc:AlternateContent xmlns:mc="http://schemas.openxmlformats.org/markup-compatibility/2006" xmlns:a14="http://schemas.microsoft.com/office/drawing/2010/main">
      <mc:Choice Requires="a14">
        <xdr:graphicFrame macro="">
          <xdr:nvGraphicFramePr>
            <xdr:cNvPr id="2" name="Category" descr="Click an item in the Slicer to filter the PivotTable below by the selected category. To select multiple categories, hold the Ctrl key." title="Category Slice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6413501" y="873127"/>
              <a:ext cx="6254750" cy="114829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0</xdr:row>
      <xdr:rowOff>114300</xdr:rowOff>
    </xdr:from>
    <xdr:to>
      <xdr:col>6</xdr:col>
      <xdr:colOff>1680972</xdr:colOff>
      <xdr:row>0</xdr:row>
      <xdr:rowOff>388620</xdr:rowOff>
    </xdr:to>
    <xdr:sp macro="" textlink="">
      <xdr:nvSpPr>
        <xdr:cNvPr id="3" name="Budget Report" descr="&quot;&quot;" title="Budget Report button">
          <a:hlinkClick xmlns:r="http://schemas.openxmlformats.org/officeDocument/2006/relationships" r:id="rId1" tooltip="Click to view Budget Report"/>
        </xdr:cNvPr>
        <xdr:cNvSpPr/>
      </xdr:nvSpPr>
      <xdr:spPr>
        <a:xfrm>
          <a:off x="7134225" y="114300"/>
          <a:ext cx="1490472"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tx2"/>
              </a:solidFill>
              <a:latin typeface="+mn-lt"/>
              <a:ea typeface="+mn-ea"/>
              <a:cs typeface="+mn-cs"/>
            </a:rPr>
            <a:t>Budget Report</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rhan01" refreshedDate="41463.294584143521" createdVersion="5" refreshedVersion="5" minRefreshableVersion="3" recordCount="59">
  <cacheSource type="worksheet">
    <worksheetSource name="BudgetDetails"/>
  </cacheSource>
  <cacheFields count="6">
    <cacheField name="Description" numFmtId="0">
      <sharedItems count="56">
        <s v="Extracurricular activities"/>
        <s v="Medical"/>
        <s v="School Supplies"/>
        <s v="School Tuition"/>
        <s v="Concerts"/>
        <s v="Live Theater"/>
        <s v="Movies"/>
        <s v="Music (CDs, downloads, etc.)"/>
        <s v="Sporting Events"/>
        <s v="Video/DVD (Purchase)"/>
        <s v="Video/DVD (Rental)"/>
        <s v="Dining Out"/>
        <s v="Groceries"/>
        <s v="Charity 1"/>
        <s v="Charity 2"/>
        <s v="Gift 1"/>
        <s v="Gift 2"/>
        <s v="Cable/Satellite"/>
        <s v="Electric"/>
        <s v="Gas"/>
        <s v="House Cleaning Service"/>
        <s v="Maintenance"/>
        <s v="Mortgage or Rent"/>
        <s v="Natural gas/oil"/>
        <s v="Online/Internet Service"/>
        <s v="Phone (Cellular)"/>
        <s v="Phone (Home)"/>
        <s v="Supplies"/>
        <s v="Waste Removal and Recycle"/>
        <s v="Water and Sewer"/>
        <s v="Health"/>
        <s v="Home"/>
        <s v="Life"/>
        <s v="Credit Card 1"/>
        <s v="Credit Card 2"/>
        <s v="Credit Card 3"/>
        <s v="Personal"/>
        <s v="Student"/>
        <s v="Clothing"/>
        <s v="Dry Cleaning"/>
        <s v="Hair/Nails"/>
        <s v="Health Club"/>
        <s v="Food"/>
        <s v="Grooming"/>
        <s v="Toys"/>
        <s v="Investment account"/>
        <s v="Retirement account"/>
        <s v="Federal"/>
        <s v="Local"/>
        <s v="State"/>
        <s v="Bus/Taxi fare"/>
        <s v="Fuel"/>
        <s v="Insurance"/>
        <s v="Licensing "/>
        <s v="Parking fees"/>
        <s v="Vehicle payment"/>
      </sharedItems>
    </cacheField>
    <cacheField name="Category" numFmtId="0">
      <sharedItems count="12">
        <s v="Children"/>
        <s v="Entertainment"/>
        <s v="Food"/>
        <s v="Gifts and Charity"/>
        <s v="Housing"/>
        <s v="Insurance"/>
        <s v="Loans"/>
        <s v="Personal Care"/>
        <s v="Pets"/>
        <s v="Savings or Investments"/>
        <s v="Taxes"/>
        <s v="Transportation"/>
      </sharedItems>
    </cacheField>
    <cacheField name="Projected Cost" numFmtId="164">
      <sharedItems containsString="0" containsBlank="1" containsNumber="1" containsInteger="1" minValue="0" maxValue="1700"/>
    </cacheField>
    <cacheField name="Actual Cost" numFmtId="164">
      <sharedItems containsString="0" containsBlank="1" containsNumber="1" containsInteger="1" minValue="20" maxValue="1700"/>
    </cacheField>
    <cacheField name="Difference" numFmtId="164">
      <sharedItems containsSemiMixedTypes="0" containsString="0" containsNumber="1" containsInteger="1" minValue="-200" maxValue="200"/>
    </cacheField>
    <cacheField name="Actual Cost Overview" numFmtId="165">
      <sharedItems containsSemiMixedTypes="0" containsString="0" containsNumber="1" containsInteger="1" minValue="0" maxValue="17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1"/>
    <x v="8"/>
    <m/>
    <m/>
    <n v="0"/>
    <n v="0"/>
  </r>
  <r>
    <x v="44"/>
    <x v="8"/>
    <m/>
    <m/>
    <n v="0"/>
    <n v="0"/>
  </r>
  <r>
    <x v="45"/>
    <x v="9"/>
    <n v="200"/>
    <n v="200"/>
    <n v="0"/>
    <n v="200"/>
  </r>
  <r>
    <x v="46"/>
    <x v="9"/>
    <m/>
    <m/>
    <n v="0"/>
    <n v="0"/>
  </r>
  <r>
    <x v="47"/>
    <x v="10"/>
    <n v="300"/>
    <n v="300"/>
    <n v="0"/>
    <n v="300"/>
  </r>
  <r>
    <x v="48"/>
    <x v="10"/>
    <m/>
    <m/>
    <n v="0"/>
    <n v="0"/>
  </r>
  <r>
    <x v="49"/>
    <x v="10"/>
    <m/>
    <m/>
    <n v="0"/>
    <n v="0"/>
  </r>
  <r>
    <x v="50"/>
    <x v="11"/>
    <n v="100"/>
    <n v="150"/>
    <n v="-50"/>
    <n v="150"/>
  </r>
  <r>
    <x v="51"/>
    <x v="11"/>
    <n v="450"/>
    <n v="400"/>
    <n v="50"/>
    <n v="400"/>
  </r>
  <r>
    <x v="52"/>
    <x v="11"/>
    <n v="300"/>
    <n v="300"/>
    <n v="0"/>
    <n v="300"/>
  </r>
  <r>
    <x v="53"/>
    <x v="11"/>
    <n v="25"/>
    <n v="25"/>
    <n v="0"/>
    <n v="25"/>
  </r>
  <r>
    <x v="21"/>
    <x v="11"/>
    <n v="100"/>
    <n v="50"/>
    <n v="50"/>
    <n v="50"/>
  </r>
  <r>
    <x v="54"/>
    <x v="11"/>
    <m/>
    <m/>
    <n v="0"/>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udgetSummaryPivotTable" cacheId="4" applyNumberFormats="0" applyBorderFormats="0" applyFontFormats="0" applyPatternFormats="0" applyAlignmentFormats="0" applyWidthHeightFormats="1" dataCaption="Values" updatedVersion="5" minRefreshableVersion="3" itemPrintTitles="1" createdVersion="4" indent="0" outline="1" outlineData="1" multipleFieldFilters="0" rowHeaderCaption="Category">
  <location ref="K9:N12" firstHeaderRow="0" firstDataRow="1" firstDataCol="1"/>
  <pivotFields count="6">
    <pivotField axis="axisRow" showAll="0" insertBlankRow="1">
      <items count="57">
        <item x="50"/>
        <item x="17"/>
        <item x="13"/>
        <item x="14"/>
        <item x="38"/>
        <item x="4"/>
        <item x="33"/>
        <item x="34"/>
        <item x="35"/>
        <item x="11"/>
        <item x="39"/>
        <item x="18"/>
        <item x="0"/>
        <item x="47"/>
        <item x="42"/>
        <item x="51"/>
        <item x="19"/>
        <item x="15"/>
        <item x="16"/>
        <item x="12"/>
        <item x="43"/>
        <item x="40"/>
        <item x="30"/>
        <item x="41"/>
        <item x="31"/>
        <item x="20"/>
        <item x="52"/>
        <item x="45"/>
        <item x="53"/>
        <item x="32"/>
        <item x="5"/>
        <item x="48"/>
        <item x="21"/>
        <item x="1"/>
        <item x="22"/>
        <item x="6"/>
        <item x="7"/>
        <item x="23"/>
        <item x="24"/>
        <item x="54"/>
        <item x="36"/>
        <item x="25"/>
        <item x="26"/>
        <item x="46"/>
        <item x="2"/>
        <item x="3"/>
        <item x="8"/>
        <item x="49"/>
        <item x="37"/>
        <item x="27"/>
        <item x="44"/>
        <item x="55"/>
        <item x="9"/>
        <item x="10"/>
        <item x="28"/>
        <item x="29"/>
        <item t="default"/>
      </items>
    </pivotField>
    <pivotField axis="axisRow" showAll="0" insertBlankRow="1">
      <items count="13">
        <item h="1" sd="0" x="0"/>
        <item h="1" sd="0" x="1"/>
        <item h="1" sd="0" x="2"/>
        <item h="1" sd="0" x="3"/>
        <item h="1" sd="0" x="4"/>
        <item h="1" sd="0" x="5"/>
        <item h="1" sd="0" x="6"/>
        <item h="1" sd="0" x="7"/>
        <item sd="0" x="8"/>
        <item h="1" sd="0" x="9"/>
        <item h="1" sd="0" x="10"/>
        <item h="1" sd="0" x="11"/>
        <item t="default" sd="0"/>
      </items>
    </pivotField>
    <pivotField dataField="1" showAll="0" insertBlankRow="1"/>
    <pivotField dataField="1" showAll="0" insertBlankRow="1"/>
    <pivotField dataField="1" numFmtId="164" showAll="0" insertBlankRow="1"/>
    <pivotField numFmtId="165" showAll="0" insertBlankRow="1"/>
  </pivotFields>
  <rowFields count="2">
    <field x="1"/>
    <field x="0"/>
  </rowFields>
  <rowItems count="3">
    <i>
      <x v="8"/>
    </i>
    <i t="blank">
      <x v="8"/>
    </i>
    <i t="grand">
      <x/>
    </i>
  </rowItems>
  <colFields count="1">
    <field x="-2"/>
  </colFields>
  <colItems count="3">
    <i>
      <x/>
    </i>
    <i i="1">
      <x v="1"/>
    </i>
    <i i="2">
      <x v="2"/>
    </i>
  </colItems>
  <dataFields count="3">
    <dataField name="Projected Cost " fld="2" baseField="1" baseItem="0" numFmtId="164"/>
    <dataField name="Actual Cost " fld="3" baseField="1" baseItem="0" numFmtId="164"/>
    <dataField name="Difference " fld="4" baseField="1" baseItem="0" numFmtId="164"/>
  </dataFields>
  <formats count="1">
    <format dxfId="21">
      <pivotArea dataOnly="0" labelOnly="1" outline="0" fieldPosition="0">
        <references count="1">
          <reference field="4294967294" count="3">
            <x v="0"/>
            <x v="1"/>
            <x v="2"/>
          </reference>
        </references>
      </pivotArea>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Budget Expenses PivotTable" altTextSummary="Summary of projected cost, actual cost, and difference for all expenses listed on the Budget Details sheet. " hideValuesRow="1"/>
    </ext>
  </extLst>
</pivotTableDefinition>
</file>

<file path=xl/pivotTables/pivotTable2.xml><?xml version="1.0" encoding="utf-8"?>
<pivotTableDefinition xmlns="http://schemas.openxmlformats.org/spreadsheetml/2006/main" name="BudgetSummary" cacheId="4" applyNumberFormats="0" applyBorderFormats="0" applyFontFormats="0" applyPatternFormats="0" applyAlignmentFormats="0" applyWidthHeightFormats="1" dataCaption="Values" updatedVersion="5" minRefreshableVersion="3" itemPrintTitles="1" createdVersion="4" indent="0" outline="1" outlineData="1" multipleFieldFilters="0" chartFormat="2" rowHeaderCaption="Category">
  <location ref="B2:C15" firstHeaderRow="1" firstDataRow="1" firstDataCol="1"/>
  <pivotFields count="6">
    <pivotField showAll="0"/>
    <pivotField axis="axisRow" showAll="0">
      <items count="13">
        <item x="0"/>
        <item x="1"/>
        <item x="2"/>
        <item x="3"/>
        <item x="4"/>
        <item x="5"/>
        <item x="6"/>
        <item x="7"/>
        <item x="8"/>
        <item x="9"/>
        <item x="10"/>
        <item x="11"/>
        <item t="default"/>
      </items>
    </pivotField>
    <pivotField showAll="0"/>
    <pivotField dataField="1" showAll="0"/>
    <pivotField numFmtId="165" showAll="0"/>
    <pivotField numFmtId="165" showAll="0"/>
  </pivotFields>
  <rowFields count="1">
    <field x="1"/>
  </rowFields>
  <rowItems count="13">
    <i>
      <x/>
    </i>
    <i>
      <x v="1"/>
    </i>
    <i>
      <x v="2"/>
    </i>
    <i>
      <x v="3"/>
    </i>
    <i>
      <x v="4"/>
    </i>
    <i>
      <x v="5"/>
    </i>
    <i>
      <x v="6"/>
    </i>
    <i>
      <x v="7"/>
    </i>
    <i>
      <x v="8"/>
    </i>
    <i>
      <x v="9"/>
    </i>
    <i>
      <x v="10"/>
    </i>
    <i>
      <x v="11"/>
    </i>
    <i t="grand">
      <x/>
    </i>
  </rowItems>
  <colItems count="1">
    <i/>
  </colItems>
  <dataFields count="1">
    <dataField name="Cost" fld="3" baseField="1" baseItem="0"/>
  </dataFields>
  <formats count="2">
    <format dxfId="11">
      <pivotArea field="1" type="button" dataOnly="0" labelOnly="1" outline="0" axis="axisRow" fieldPosition="0"/>
    </format>
    <format dxfId="10">
      <pivotArea dataOnly="0" labelOnly="1" outline="0" axis="axisValues" fieldPosition="0"/>
    </format>
  </formats>
  <chartFormats count="1">
    <chartFormat chart="1" format="1" series="1">
      <pivotArea type="data" outline="0" fieldPosition="0">
        <references count="1">
          <reference field="4294967294" count="1" selected="0">
            <x v="0"/>
          </reference>
        </references>
      </pivotArea>
    </chartFormat>
  </chart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Data for Budget Overview chart" altTextSummary="Summary of all actual costs by category on the Budget Details sheet"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4" name="BudgetSummaryPivotTable"/>
  </pivotTables>
  <data>
    <tabular pivotCacheId="2">
      <items count="12">
        <i x="0"/>
        <i x="1"/>
        <i x="2"/>
        <i x="3"/>
        <i x="4"/>
        <i x="5"/>
        <i x="6"/>
        <i x="7"/>
        <i x="8" s="1"/>
        <i x="9"/>
        <i x="10"/>
        <i x="1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Hold Ctrl to select multiple categories" columnCount="4" rowHeight="225425"/>
</slicers>
</file>

<file path=xl/tables/table1.xml><?xml version="1.0" encoding="utf-8"?>
<table xmlns="http://schemas.openxmlformats.org/spreadsheetml/2006/main" id="1" name="BudgetDetails" displayName="BudgetDetails" ref="B2:G62" totalsRowCount="1" headerRowDxfId="19">
  <autoFilter ref="B2:G61"/>
  <sortState ref="B2:G60">
    <sortCondition ref="C2:C60"/>
    <sortCondition ref="B2:B60"/>
  </sortState>
  <tableColumns count="6">
    <tableColumn id="2" name="Description" totalsRowLabel="Total"/>
    <tableColumn id="1" name="Category"/>
    <tableColumn id="3" name="Projected Cost" totalsRowFunction="sum" dataDxfId="18" totalsRowDxfId="17"/>
    <tableColumn id="4" name="Actual Cost" totalsRowFunction="sum" dataDxfId="16" totalsRowDxfId="15"/>
    <tableColumn id="5" name="Difference" totalsRowFunction="sum" dataDxfId="14" totalsRowDxfId="13">
      <calculatedColumnFormula>BudgetDetails[[#This Row],[Projected Cost]]-BudgetDetails[[#This Row],[Actual Cost]]</calculatedColumnFormula>
    </tableColumn>
    <tableColumn id="6" name="Actual Cost Overview" totalsRowDxfId="12">
      <calculatedColumnFormula>BudgetDetails[[#This Row],[Actual Cost]]</calculatedColumnFormula>
    </tableColumn>
  </tableColumns>
  <tableStyleInfo name="Family Budget Table Style" showFirstColumn="0" showLastColumn="0" showRowStripes="1" showColumnStripes="0"/>
  <extLst>
    <ext xmlns:x14="http://schemas.microsoft.com/office/spreadsheetml/2009/9/main" uri="{504A1905-F514-4f6f-8877-14C23A59335A}">
      <x14:table altText="Monthly Expenses table" altTextSummary="List of monthly expenses by category. Includes projected and actual costs, and calculates difference."/>
    </ext>
  </extLst>
</table>
</file>

<file path=xl/tables/table2.xml><?xml version="1.0" encoding="utf-8"?>
<table xmlns="http://schemas.openxmlformats.org/spreadsheetml/2006/main" id="2" name="BudgetCategoryLookup" displayName="BudgetCategoryLookup" ref="E2:E14" totalsRowShown="0" headerRowDxfId="9">
  <autoFilter ref="E2:E14"/>
  <sortState ref="E2:E13">
    <sortCondition ref="E1:E13"/>
  </sortState>
  <tableColumns count="1">
    <tableColumn id="1" name="Budget Category Lookup"/>
  </tableColumns>
  <tableStyleInfo name="Family Budget Table Style" showFirstColumn="0" showLastColumn="0" showRowStripes="1" showColumnStripes="0"/>
  <extLst>
    <ext xmlns:x14="http://schemas.microsoft.com/office/spreadsheetml/2009/9/main" uri="{504A1905-F514-4f6f-8877-14C23A59335A}">
      <x14:table altText="Budget Category Lookup table" altTextSummary="List of categories available in the Category drop down on the Budget Details sheet"/>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sheetPr>
  <dimension ref="A1:P172"/>
  <sheetViews>
    <sheetView showGridLines="0" tabSelected="1" topLeftCell="A10" zoomScale="90" zoomScaleNormal="90" workbookViewId="0">
      <selection activeCell="K12" sqref="K12"/>
    </sheetView>
  </sheetViews>
  <sheetFormatPr defaultColWidth="9" defaultRowHeight="13.8" x14ac:dyDescent="0.3"/>
  <cols>
    <col min="1" max="1" width="2" style="11" customWidth="1"/>
    <col min="2" max="2" width="19.5" style="11" customWidth="1"/>
    <col min="3" max="3" width="14.19921875" style="11" customWidth="1"/>
    <col min="4" max="4" width="11.5" style="11" customWidth="1"/>
    <col min="5" max="5" width="2" style="11" customWidth="1"/>
    <col min="6" max="6" width="15.5" style="11" customWidth="1"/>
    <col min="7" max="7" width="11.69921875" style="11" customWidth="1"/>
    <col min="8" max="8" width="4" style="11" customWidth="1"/>
    <col min="9" max="9" width="2.5" style="11" customWidth="1"/>
    <col min="10" max="10" width="11.69921875" style="11" customWidth="1"/>
    <col min="11" max="11" width="24" style="11" customWidth="1"/>
    <col min="12" max="12" width="15.19921875" style="11" customWidth="1"/>
    <col min="13" max="13" width="16.5" style="11" customWidth="1"/>
    <col min="14" max="14" width="14.59765625" style="11" customWidth="1"/>
    <col min="15" max="15" width="0.8984375" style="11" customWidth="1"/>
    <col min="16" max="16" width="8.796875" customWidth="1"/>
    <col min="17" max="16384" width="9" style="11"/>
  </cols>
  <sheetData>
    <row r="1" spans="1:15" ht="60.75" customHeight="1" x14ac:dyDescent="0.3">
      <c r="B1" s="12" t="s">
        <v>83</v>
      </c>
      <c r="C1" s="13"/>
      <c r="D1" s="13"/>
      <c r="E1" s="13"/>
      <c r="F1" s="14"/>
      <c r="G1" s="14"/>
      <c r="H1" s="14"/>
      <c r="I1" s="16"/>
      <c r="J1" s="12" t="s">
        <v>84</v>
      </c>
      <c r="K1" s="12"/>
      <c r="L1" s="12"/>
      <c r="M1" s="12"/>
      <c r="N1" s="12"/>
    </row>
    <row r="2" spans="1:15" ht="30.75" customHeight="1" x14ac:dyDescent="0.3">
      <c r="A2" s="17"/>
      <c r="B2" s="18" t="s">
        <v>80</v>
      </c>
      <c r="D2" s="19"/>
      <c r="E2" s="20"/>
      <c r="H2" s="19"/>
      <c r="K2" s="22"/>
      <c r="L2" s="22"/>
      <c r="M2" s="22"/>
      <c r="N2" s="22"/>
    </row>
    <row r="3" spans="1:15" ht="15" customHeight="1" x14ac:dyDescent="0.3">
      <c r="A3" s="17"/>
      <c r="B3" s="23" t="s">
        <v>90</v>
      </c>
      <c r="C3" s="46" t="s">
        <v>91</v>
      </c>
      <c r="E3" s="19"/>
      <c r="G3" s="24">
        <f>D17-SUM(BudgetDetails[Projected Cost])</f>
        <v>1585</v>
      </c>
      <c r="H3" s="19"/>
      <c r="K3" s="22"/>
      <c r="L3" s="22"/>
      <c r="M3" s="22"/>
      <c r="N3" s="22"/>
    </row>
    <row r="4" spans="1:15" ht="15" customHeight="1" x14ac:dyDescent="0.3">
      <c r="A4" s="17"/>
      <c r="B4" s="23" t="s">
        <v>87</v>
      </c>
      <c r="C4" s="46" t="s">
        <v>88</v>
      </c>
      <c r="E4" s="19"/>
      <c r="G4" s="24">
        <f>D11-SUM(BudgetDetails[Actual Cost])</f>
        <v>1740</v>
      </c>
      <c r="H4" s="19"/>
      <c r="K4" s="22"/>
      <c r="L4" s="22"/>
      <c r="M4" s="22"/>
      <c r="N4" s="22"/>
    </row>
    <row r="5" spans="1:15" ht="15" customHeight="1" x14ac:dyDescent="0.3">
      <c r="B5" s="23" t="s">
        <v>4</v>
      </c>
      <c r="C5" s="46" t="s">
        <v>89</v>
      </c>
      <c r="E5" s="19"/>
      <c r="G5" s="24">
        <f>G4-G3</f>
        <v>155</v>
      </c>
      <c r="H5" s="24"/>
      <c r="K5" s="22"/>
      <c r="L5" s="22"/>
      <c r="M5" s="22"/>
      <c r="N5" s="22"/>
    </row>
    <row r="6" spans="1:15" ht="15" customHeight="1" x14ac:dyDescent="0.3">
      <c r="B6" s="25"/>
      <c r="C6" s="13"/>
      <c r="D6" s="26"/>
      <c r="E6" s="13"/>
      <c r="F6" s="13"/>
      <c r="G6" s="13"/>
      <c r="H6" s="26"/>
      <c r="K6" s="22"/>
      <c r="L6" s="22"/>
      <c r="M6" s="22"/>
      <c r="N6" s="22"/>
    </row>
    <row r="7" spans="1:15" ht="30" customHeight="1" x14ac:dyDescent="0.3">
      <c r="A7" s="19"/>
      <c r="B7" s="27" t="s">
        <v>78</v>
      </c>
      <c r="C7" s="20"/>
      <c r="D7" s="28"/>
      <c r="E7" s="29"/>
      <c r="F7" s="27" t="s">
        <v>79</v>
      </c>
      <c r="G7" s="30"/>
      <c r="H7" s="20"/>
      <c r="J7" s="52" t="s">
        <v>98</v>
      </c>
      <c r="K7" s="51"/>
      <c r="L7" s="51"/>
      <c r="M7" s="51"/>
      <c r="N7" s="51"/>
    </row>
    <row r="8" spans="1:15" ht="15" customHeight="1" x14ac:dyDescent="0.3">
      <c r="A8" s="19"/>
      <c r="B8" s="55" t="s">
        <v>85</v>
      </c>
      <c r="C8" s="19" t="s">
        <v>50</v>
      </c>
      <c r="D8" s="24">
        <v>5800</v>
      </c>
      <c r="E8" s="31"/>
      <c r="F8" s="56" t="s">
        <v>85</v>
      </c>
      <c r="G8" s="57">
        <f>SUM(BudgetDetails[Actual Cost])</f>
        <v>7860</v>
      </c>
      <c r="H8" s="19"/>
      <c r="K8" s="50"/>
      <c r="L8" s="50"/>
      <c r="M8" s="50"/>
      <c r="N8" s="19"/>
    </row>
    <row r="9" spans="1:15" ht="15" customHeight="1" x14ac:dyDescent="0.3">
      <c r="A9" s="19"/>
      <c r="B9" s="55"/>
      <c r="C9" s="19" t="s">
        <v>73</v>
      </c>
      <c r="D9" s="24">
        <v>2300</v>
      </c>
      <c r="E9" s="31"/>
      <c r="F9" s="56"/>
      <c r="G9" s="57"/>
      <c r="H9" s="19"/>
      <c r="K9" s="49" t="s">
        <v>0</v>
      </c>
      <c r="L9" s="48" t="s">
        <v>82</v>
      </c>
      <c r="M9" s="48" t="s">
        <v>97</v>
      </c>
      <c r="N9" s="48" t="s">
        <v>81</v>
      </c>
      <c r="O9" s="32"/>
    </row>
    <row r="10" spans="1:15" ht="15" customHeight="1" x14ac:dyDescent="0.3">
      <c r="A10" s="19"/>
      <c r="B10" s="55"/>
      <c r="C10" s="19" t="s">
        <v>51</v>
      </c>
      <c r="D10" s="24">
        <v>1500</v>
      </c>
      <c r="E10" s="31"/>
      <c r="F10" s="56"/>
      <c r="G10" s="57"/>
      <c r="H10" s="43"/>
      <c r="K10" s="1" t="s">
        <v>33</v>
      </c>
      <c r="L10" s="6">
        <v>170</v>
      </c>
      <c r="M10" s="6">
        <v>100</v>
      </c>
      <c r="N10" s="6">
        <v>70</v>
      </c>
    </row>
    <row r="11" spans="1:15" ht="15" customHeight="1" x14ac:dyDescent="0.3">
      <c r="A11" s="19"/>
      <c r="B11" s="55"/>
      <c r="C11" s="33" t="s">
        <v>52</v>
      </c>
      <c r="D11" s="34">
        <f>SUM(D8:D10)</f>
        <v>9600</v>
      </c>
      <c r="E11" s="31"/>
      <c r="F11" s="56"/>
      <c r="G11" s="57"/>
      <c r="H11" s="43"/>
      <c r="K11" s="1"/>
      <c r="L11" s="6"/>
      <c r="M11" s="6"/>
      <c r="N11" s="6"/>
    </row>
    <row r="12" spans="1:15" ht="15" customHeight="1" x14ac:dyDescent="0.3">
      <c r="A12" s="19"/>
      <c r="B12" s="35"/>
      <c r="C12" s="13"/>
      <c r="D12" s="13"/>
      <c r="E12" s="36"/>
      <c r="F12" s="37"/>
      <c r="G12" s="38"/>
      <c r="H12" s="13"/>
      <c r="K12" s="1" t="s">
        <v>22</v>
      </c>
      <c r="L12" s="6">
        <v>170</v>
      </c>
      <c r="M12" s="6">
        <v>100</v>
      </c>
      <c r="N12" s="6">
        <v>70</v>
      </c>
    </row>
    <row r="13" spans="1:15" ht="15" customHeight="1" x14ac:dyDescent="0.3">
      <c r="A13" s="19"/>
      <c r="B13" s="60" t="s">
        <v>86</v>
      </c>
      <c r="C13" s="19"/>
      <c r="D13" s="19"/>
      <c r="E13" s="31"/>
      <c r="F13" s="58" t="s">
        <v>86</v>
      </c>
      <c r="G13" s="59">
        <f>SUM(BudgetDetails[Projected Cost])</f>
        <v>7915</v>
      </c>
      <c r="H13" s="19"/>
      <c r="K13"/>
      <c r="L13"/>
      <c r="M13"/>
      <c r="N13"/>
    </row>
    <row r="14" spans="1:15" ht="15" customHeight="1" x14ac:dyDescent="0.3">
      <c r="A14" s="19"/>
      <c r="B14" s="61"/>
      <c r="C14" s="19" t="s">
        <v>50</v>
      </c>
      <c r="D14" s="24">
        <v>6000</v>
      </c>
      <c r="E14" s="31"/>
      <c r="F14" s="56"/>
      <c r="G14" s="57"/>
      <c r="H14" s="19"/>
      <c r="K14"/>
      <c r="L14"/>
      <c r="M14"/>
      <c r="N14"/>
    </row>
    <row r="15" spans="1:15" ht="15" customHeight="1" x14ac:dyDescent="0.3">
      <c r="A15" s="19"/>
      <c r="B15" s="61"/>
      <c r="C15" s="19" t="s">
        <v>73</v>
      </c>
      <c r="D15" s="24">
        <v>1000</v>
      </c>
      <c r="E15" s="31"/>
      <c r="F15" s="56"/>
      <c r="G15" s="57"/>
      <c r="H15" s="43"/>
      <c r="K15"/>
      <c r="L15"/>
      <c r="M15"/>
      <c r="N15"/>
    </row>
    <row r="16" spans="1:15" ht="15" customHeight="1" x14ac:dyDescent="0.3">
      <c r="A16" s="19"/>
      <c r="B16" s="61"/>
      <c r="C16" s="19" t="s">
        <v>51</v>
      </c>
      <c r="D16" s="24">
        <v>2500</v>
      </c>
      <c r="E16" s="31"/>
      <c r="F16" s="56"/>
      <c r="G16" s="57"/>
      <c r="H16" s="43"/>
      <c r="K16"/>
      <c r="L16"/>
      <c r="M16"/>
      <c r="N16"/>
    </row>
    <row r="17" spans="1:14" ht="15" customHeight="1" x14ac:dyDescent="0.3">
      <c r="A17" s="19"/>
      <c r="B17" s="61"/>
      <c r="C17" s="33" t="s">
        <v>52</v>
      </c>
      <c r="D17" s="34">
        <f>SUM(D14:D16)</f>
        <v>9500</v>
      </c>
      <c r="E17" s="21"/>
      <c r="F17" s="56"/>
      <c r="G17" s="57"/>
      <c r="H17" s="44"/>
      <c r="K17"/>
      <c r="L17"/>
      <c r="M17"/>
      <c r="N17"/>
    </row>
    <row r="18" spans="1:14" ht="15" customHeight="1" x14ac:dyDescent="0.3">
      <c r="A18" s="19"/>
      <c r="B18" s="39"/>
      <c r="C18" s="14"/>
      <c r="D18" s="14"/>
      <c r="E18" s="15"/>
      <c r="F18" s="37"/>
      <c r="G18" s="38"/>
      <c r="H18" s="14"/>
      <c r="K18"/>
      <c r="L18"/>
      <c r="M18"/>
      <c r="N18"/>
    </row>
    <row r="19" spans="1:14" ht="15" customHeight="1" x14ac:dyDescent="0.3">
      <c r="H19" s="19"/>
      <c r="K19"/>
      <c r="L19"/>
      <c r="M19"/>
      <c r="N19"/>
    </row>
    <row r="20" spans="1:14" ht="15" customHeight="1" x14ac:dyDescent="0.3">
      <c r="E20" s="40"/>
      <c r="H20" s="19"/>
      <c r="K20"/>
      <c r="L20"/>
      <c r="M20"/>
      <c r="N20"/>
    </row>
    <row r="21" spans="1:14" ht="15" customHeight="1" x14ac:dyDescent="0.3">
      <c r="E21" s="40"/>
      <c r="H21" s="19"/>
      <c r="K21"/>
      <c r="L21"/>
      <c r="M21"/>
      <c r="N21"/>
    </row>
    <row r="22" spans="1:14" ht="15" customHeight="1" x14ac:dyDescent="0.3">
      <c r="E22" s="40"/>
      <c r="H22" s="19"/>
      <c r="K22"/>
      <c r="L22"/>
      <c r="M22"/>
      <c r="N22"/>
    </row>
    <row r="23" spans="1:14" ht="15" customHeight="1" x14ac:dyDescent="0.3">
      <c r="E23" s="40"/>
      <c r="H23" s="19"/>
      <c r="K23"/>
      <c r="L23"/>
      <c r="M23"/>
      <c r="N23"/>
    </row>
    <row r="24" spans="1:14" ht="15" customHeight="1" x14ac:dyDescent="0.3">
      <c r="E24" s="40"/>
      <c r="H24" s="19"/>
      <c r="K24"/>
      <c r="L24"/>
      <c r="M24"/>
      <c r="N24"/>
    </row>
    <row r="25" spans="1:14" ht="15" customHeight="1" x14ac:dyDescent="0.3">
      <c r="E25" s="40"/>
      <c r="H25" s="19"/>
      <c r="K25"/>
      <c r="L25"/>
      <c r="M25"/>
      <c r="N25"/>
    </row>
    <row r="26" spans="1:14" ht="15" customHeight="1" x14ac:dyDescent="0.3">
      <c r="E26" s="40"/>
      <c r="H26" s="19"/>
      <c r="K26"/>
      <c r="L26"/>
      <c r="M26"/>
      <c r="N26"/>
    </row>
    <row r="27" spans="1:14" ht="15" customHeight="1" x14ac:dyDescent="0.3">
      <c r="E27" s="40"/>
      <c r="H27" s="19"/>
      <c r="K27"/>
      <c r="L27"/>
      <c r="M27"/>
      <c r="N27"/>
    </row>
    <row r="28" spans="1:14" ht="15" customHeight="1" x14ac:dyDescent="0.3">
      <c r="E28" s="40"/>
      <c r="H28" s="19"/>
      <c r="K28"/>
      <c r="L28"/>
      <c r="M28"/>
      <c r="N28"/>
    </row>
    <row r="29" spans="1:14" ht="15" customHeight="1" x14ac:dyDescent="0.3">
      <c r="E29" s="40"/>
      <c r="H29" s="19"/>
      <c r="K29"/>
      <c r="L29"/>
      <c r="M29"/>
      <c r="N29"/>
    </row>
    <row r="30" spans="1:14" ht="15" customHeight="1" x14ac:dyDescent="0.3">
      <c r="E30" s="40"/>
      <c r="H30" s="19"/>
      <c r="K30"/>
      <c r="L30"/>
      <c r="M30"/>
      <c r="N30"/>
    </row>
    <row r="31" spans="1:14" ht="15" customHeight="1" x14ac:dyDescent="0.3">
      <c r="E31" s="40"/>
      <c r="H31" s="19"/>
      <c r="K31"/>
      <c r="L31"/>
      <c r="M31"/>
      <c r="N31"/>
    </row>
    <row r="32" spans="1:14" ht="15" customHeight="1" x14ac:dyDescent="0.3">
      <c r="E32" s="40"/>
      <c r="H32" s="19"/>
      <c r="K32"/>
      <c r="L32"/>
      <c r="M32"/>
      <c r="N32"/>
    </row>
    <row r="33" spans="2:15" ht="15" customHeight="1" x14ac:dyDescent="0.3">
      <c r="E33" s="40"/>
      <c r="H33" s="19"/>
      <c r="K33"/>
      <c r="L33"/>
      <c r="M33"/>
      <c r="N33"/>
    </row>
    <row r="34" spans="2:15" ht="15" customHeight="1" x14ac:dyDescent="0.3">
      <c r="E34" s="40"/>
      <c r="H34" s="19"/>
      <c r="K34"/>
      <c r="L34"/>
      <c r="M34"/>
      <c r="N34"/>
    </row>
    <row r="35" spans="2:15" ht="15" customHeight="1" x14ac:dyDescent="0.3">
      <c r="E35" s="40"/>
      <c r="H35" s="19"/>
      <c r="K35"/>
      <c r="L35"/>
      <c r="M35"/>
      <c r="N35"/>
    </row>
    <row r="36" spans="2:15" ht="15" customHeight="1" x14ac:dyDescent="0.3">
      <c r="E36" s="40"/>
      <c r="F36" s="41"/>
      <c r="G36" s="41"/>
      <c r="H36" s="45"/>
      <c r="K36"/>
      <c r="L36"/>
      <c r="M36"/>
      <c r="N36"/>
    </row>
    <row r="37" spans="2:15" ht="15" customHeight="1" x14ac:dyDescent="0.3">
      <c r="E37" s="40"/>
      <c r="F37" s="41"/>
      <c r="G37" s="41"/>
      <c r="H37" s="45"/>
      <c r="K37"/>
      <c r="L37"/>
      <c r="M37"/>
      <c r="N37"/>
    </row>
    <row r="38" spans="2:15" ht="15" customHeight="1" x14ac:dyDescent="0.3">
      <c r="E38" s="40"/>
      <c r="F38" s="41"/>
      <c r="G38" s="41"/>
      <c r="H38" s="45"/>
      <c r="K38"/>
      <c r="L38"/>
      <c r="M38"/>
      <c r="N38"/>
    </row>
    <row r="39" spans="2:15" ht="15" customHeight="1" x14ac:dyDescent="0.3">
      <c r="E39" s="40"/>
      <c r="F39" s="41"/>
      <c r="G39" s="41"/>
      <c r="H39" s="45"/>
      <c r="K39"/>
      <c r="L39"/>
      <c r="M39"/>
      <c r="N39"/>
    </row>
    <row r="40" spans="2:15" ht="15" customHeight="1" x14ac:dyDescent="0.3">
      <c r="E40" s="40"/>
      <c r="F40" s="41"/>
      <c r="G40" s="41"/>
      <c r="H40" s="45"/>
      <c r="K40"/>
      <c r="L40"/>
      <c r="M40"/>
      <c r="N40"/>
    </row>
    <row r="41" spans="2:15" ht="15" customHeight="1" x14ac:dyDescent="0.3">
      <c r="E41" s="40"/>
      <c r="F41" s="41"/>
      <c r="G41" s="41"/>
      <c r="H41" s="45"/>
      <c r="K41"/>
      <c r="L41"/>
      <c r="M41"/>
      <c r="N41"/>
    </row>
    <row r="42" spans="2:15" ht="15" customHeight="1" x14ac:dyDescent="0.3">
      <c r="K42"/>
      <c r="L42"/>
      <c r="M42"/>
      <c r="N42"/>
    </row>
    <row r="43" spans="2:15" ht="15" customHeight="1" x14ac:dyDescent="0.3">
      <c r="K43"/>
      <c r="L43"/>
      <c r="M43"/>
      <c r="N43"/>
    </row>
    <row r="44" spans="2:15" ht="15" customHeight="1" x14ac:dyDescent="0.3">
      <c r="K44"/>
      <c r="L44"/>
      <c r="M44"/>
      <c r="N44"/>
    </row>
    <row r="45" spans="2:15" ht="15" customHeight="1" x14ac:dyDescent="0.3">
      <c r="K45"/>
      <c r="L45"/>
      <c r="M45"/>
      <c r="N45"/>
    </row>
    <row r="46" spans="2:15" ht="15" customHeight="1" x14ac:dyDescent="0.3">
      <c r="J46"/>
      <c r="K46"/>
      <c r="L46"/>
      <c r="M46"/>
      <c r="N46"/>
    </row>
    <row r="47" spans="2:15" x14ac:dyDescent="0.3">
      <c r="B47"/>
      <c r="C47"/>
      <c r="D47"/>
      <c r="E47"/>
      <c r="F47"/>
      <c r="G47"/>
      <c r="H47"/>
      <c r="I47"/>
      <c r="J47"/>
      <c r="K47"/>
      <c r="L47"/>
      <c r="M47"/>
      <c r="N47"/>
      <c r="O47"/>
    </row>
    <row r="48" spans="2:15" customFormat="1" x14ac:dyDescent="0.3"/>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spans="10:14" customFormat="1" x14ac:dyDescent="0.3"/>
    <row r="162" spans="10:14" customFormat="1" x14ac:dyDescent="0.3"/>
    <row r="163" spans="10:14" customFormat="1" x14ac:dyDescent="0.3"/>
    <row r="164" spans="10:14" customFormat="1" x14ac:dyDescent="0.3"/>
    <row r="165" spans="10:14" customFormat="1" x14ac:dyDescent="0.3"/>
    <row r="166" spans="10:14" customFormat="1" x14ac:dyDescent="0.3"/>
    <row r="167" spans="10:14" customFormat="1" x14ac:dyDescent="0.3"/>
    <row r="168" spans="10:14" customFormat="1" x14ac:dyDescent="0.3"/>
    <row r="169" spans="10:14" customFormat="1" x14ac:dyDescent="0.3"/>
    <row r="170" spans="10:14" customFormat="1" x14ac:dyDescent="0.3"/>
    <row r="171" spans="10:14" customFormat="1" x14ac:dyDescent="0.3"/>
    <row r="172" spans="10:14" customFormat="1" x14ac:dyDescent="0.3">
      <c r="J172" s="11"/>
      <c r="K172" s="11"/>
      <c r="L172" s="11"/>
      <c r="M172" s="11"/>
      <c r="N172" s="11"/>
    </row>
  </sheetData>
  <mergeCells count="6">
    <mergeCell ref="B8:B11"/>
    <mergeCell ref="F8:F11"/>
    <mergeCell ref="G8:G11"/>
    <mergeCell ref="F13:F17"/>
    <mergeCell ref="G13:G17"/>
    <mergeCell ref="B13:B17"/>
  </mergeCells>
  <printOptions horizontalCentered="1" verticalCentered="1"/>
  <pageMargins left="0.25" right="0.25" top="0.25" bottom="0.25" header="0.3" footer="0.3"/>
  <pageSetup fitToWidth="0" fitToHeight="0" orientation="portrait" horizontalDpi="200" verticalDpi="200"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G351"/>
  <sheetViews>
    <sheetView showGridLines="0" zoomScale="90" zoomScaleNormal="90" workbookViewId="0">
      <pane ySplit="2" topLeftCell="A30" activePane="bottomLeft" state="frozen"/>
      <selection pane="bottomLeft"/>
    </sheetView>
  </sheetViews>
  <sheetFormatPr defaultRowHeight="13.8" x14ac:dyDescent="0.3"/>
  <cols>
    <col min="1" max="1" width="1.8984375" customWidth="1"/>
    <col min="2" max="2" width="26.69921875" customWidth="1"/>
    <col min="3" max="3" width="21.59765625" customWidth="1"/>
    <col min="4" max="4" width="16.19921875" customWidth="1"/>
    <col min="5" max="6" width="13.19921875" customWidth="1"/>
    <col min="7" max="7" width="22.5" customWidth="1"/>
  </cols>
  <sheetData>
    <row r="1" spans="2:7" ht="46.5" customHeight="1" x14ac:dyDescent="0.3">
      <c r="B1" s="10" t="s">
        <v>94</v>
      </c>
      <c r="C1" s="9"/>
      <c r="D1" s="9"/>
      <c r="E1" s="9"/>
      <c r="F1" s="9"/>
      <c r="G1" s="9"/>
    </row>
    <row r="2" spans="2:7" ht="25.5" customHeight="1" x14ac:dyDescent="0.3">
      <c r="B2" s="7" t="s">
        <v>1</v>
      </c>
      <c r="C2" s="7" t="s">
        <v>0</v>
      </c>
      <c r="D2" s="7" t="s">
        <v>2</v>
      </c>
      <c r="E2" s="7" t="s">
        <v>3</v>
      </c>
      <c r="F2" s="7" t="s">
        <v>4</v>
      </c>
      <c r="G2" s="7" t="s">
        <v>68</v>
      </c>
    </row>
    <row r="3" spans="2:7" ht="16.5" customHeight="1" x14ac:dyDescent="0.3">
      <c r="B3" s="2" t="s">
        <v>76</v>
      </c>
      <c r="C3" s="2" t="s">
        <v>72</v>
      </c>
      <c r="D3" s="47">
        <v>40</v>
      </c>
      <c r="E3" s="47">
        <v>40</v>
      </c>
      <c r="F3" s="47">
        <f>BudgetDetails[[#This Row],[Projected Cost]]-BudgetDetails[[#This Row],[Actual Cost]]</f>
        <v>0</v>
      </c>
      <c r="G3" s="3">
        <f>BudgetDetails[[#This Row],[Actual Cost]]</f>
        <v>40</v>
      </c>
    </row>
    <row r="4" spans="2:7" ht="16.5" customHeight="1" x14ac:dyDescent="0.3">
      <c r="B4" s="2" t="s">
        <v>23</v>
      </c>
      <c r="C4" s="2" t="s">
        <v>72</v>
      </c>
      <c r="D4" s="47"/>
      <c r="E4" s="47"/>
      <c r="F4" s="47">
        <f>BudgetDetails[[#This Row],[Projected Cost]]-BudgetDetails[[#This Row],[Actual Cost]]</f>
        <v>0</v>
      </c>
      <c r="G4" s="3">
        <f>BudgetDetails[[#This Row],[Actual Cost]]</f>
        <v>0</v>
      </c>
    </row>
    <row r="5" spans="2:7" ht="16.5" customHeight="1" x14ac:dyDescent="0.3">
      <c r="B5" s="2" t="s">
        <v>75</v>
      </c>
      <c r="C5" s="2" t="s">
        <v>72</v>
      </c>
      <c r="D5" s="47"/>
      <c r="E5" s="47"/>
      <c r="F5" s="47">
        <f>BudgetDetails[[#This Row],[Projected Cost]]-BudgetDetails[[#This Row],[Actual Cost]]</f>
        <v>0</v>
      </c>
      <c r="G5" s="3">
        <f>BudgetDetails[[#This Row],[Actual Cost]]</f>
        <v>0</v>
      </c>
    </row>
    <row r="6" spans="2:7" ht="16.5" customHeight="1" x14ac:dyDescent="0.3">
      <c r="B6" s="2" t="s">
        <v>74</v>
      </c>
      <c r="C6" s="2" t="s">
        <v>72</v>
      </c>
      <c r="D6" s="47">
        <v>100</v>
      </c>
      <c r="E6" s="47">
        <v>100</v>
      </c>
      <c r="F6" s="47">
        <f>BudgetDetails[[#This Row],[Projected Cost]]-BudgetDetails[[#This Row],[Actual Cost]]</f>
        <v>0</v>
      </c>
      <c r="G6" s="3">
        <f>BudgetDetails[[#This Row],[Actual Cost]]</f>
        <v>100</v>
      </c>
    </row>
    <row r="7" spans="2:7" ht="16.5" customHeight="1" x14ac:dyDescent="0.3">
      <c r="B7" s="2" t="s">
        <v>27</v>
      </c>
      <c r="C7" s="2" t="s">
        <v>25</v>
      </c>
      <c r="D7" s="47">
        <v>50</v>
      </c>
      <c r="E7" s="47">
        <v>40</v>
      </c>
      <c r="F7" s="47">
        <f>BudgetDetails[[#This Row],[Projected Cost]]-BudgetDetails[[#This Row],[Actual Cost]]</f>
        <v>10</v>
      </c>
      <c r="G7" s="3">
        <f>BudgetDetails[[#This Row],[Actual Cost]]</f>
        <v>40</v>
      </c>
    </row>
    <row r="8" spans="2:7" ht="16.5" customHeight="1" x14ac:dyDescent="0.3">
      <c r="B8" s="2" t="s">
        <v>29</v>
      </c>
      <c r="C8" s="2" t="s">
        <v>25</v>
      </c>
      <c r="D8" s="47">
        <v>200</v>
      </c>
      <c r="E8" s="47">
        <v>150</v>
      </c>
      <c r="F8" s="47">
        <f>BudgetDetails[[#This Row],[Projected Cost]]-BudgetDetails[[#This Row],[Actual Cost]]</f>
        <v>50</v>
      </c>
      <c r="G8" s="3">
        <f>BudgetDetails[[#This Row],[Actual Cost]]</f>
        <v>150</v>
      </c>
    </row>
    <row r="9" spans="2:7" ht="16.5" customHeight="1" x14ac:dyDescent="0.3">
      <c r="B9" s="2" t="s">
        <v>26</v>
      </c>
      <c r="C9" s="2" t="s">
        <v>25</v>
      </c>
      <c r="D9" s="47">
        <v>50</v>
      </c>
      <c r="E9" s="47">
        <v>28</v>
      </c>
      <c r="F9" s="47">
        <f>BudgetDetails[[#This Row],[Projected Cost]]-BudgetDetails[[#This Row],[Actual Cost]]</f>
        <v>22</v>
      </c>
      <c r="G9" s="3">
        <f>BudgetDetails[[#This Row],[Actual Cost]]</f>
        <v>28</v>
      </c>
    </row>
    <row r="10" spans="2:7" ht="16.5" customHeight="1" x14ac:dyDescent="0.3">
      <c r="B10" s="2" t="s">
        <v>64</v>
      </c>
      <c r="C10" s="2" t="s">
        <v>25</v>
      </c>
      <c r="D10" s="47">
        <v>50</v>
      </c>
      <c r="E10" s="47">
        <v>30</v>
      </c>
      <c r="F10" s="47">
        <f>BudgetDetails[[#This Row],[Projected Cost]]-BudgetDetails[[#This Row],[Actual Cost]]</f>
        <v>20</v>
      </c>
      <c r="G10" s="3">
        <f>BudgetDetails[[#This Row],[Actual Cost]]</f>
        <v>30</v>
      </c>
    </row>
    <row r="11" spans="2:7" ht="16.5" customHeight="1" x14ac:dyDescent="0.3">
      <c r="B11" s="2" t="s">
        <v>28</v>
      </c>
      <c r="C11" s="2" t="s">
        <v>25</v>
      </c>
      <c r="D11" s="47">
        <v>0</v>
      </c>
      <c r="E11" s="47">
        <v>40</v>
      </c>
      <c r="F11" s="47">
        <f>BudgetDetails[[#This Row],[Projected Cost]]-BudgetDetails[[#This Row],[Actual Cost]]</f>
        <v>-40</v>
      </c>
      <c r="G11" s="3">
        <f>BudgetDetails[[#This Row],[Actual Cost]]</f>
        <v>40</v>
      </c>
    </row>
    <row r="12" spans="2:7" ht="16.5" customHeight="1" x14ac:dyDescent="0.3">
      <c r="B12" s="2" t="s">
        <v>39</v>
      </c>
      <c r="C12" s="2" t="s">
        <v>25</v>
      </c>
      <c r="D12" s="47">
        <v>20</v>
      </c>
      <c r="E12" s="47">
        <v>50</v>
      </c>
      <c r="F12" s="47">
        <f>BudgetDetails[[#This Row],[Projected Cost]]-BudgetDetails[[#This Row],[Actual Cost]]</f>
        <v>-30</v>
      </c>
      <c r="G12" s="3">
        <f>BudgetDetails[[#This Row],[Actual Cost]]</f>
        <v>50</v>
      </c>
    </row>
    <row r="13" spans="2:7" ht="16.5" customHeight="1" x14ac:dyDescent="0.3">
      <c r="B13" s="2" t="s">
        <v>38</v>
      </c>
      <c r="C13" s="2" t="s">
        <v>25</v>
      </c>
      <c r="D13" s="47">
        <v>30</v>
      </c>
      <c r="E13" s="47">
        <v>20</v>
      </c>
      <c r="F13" s="47">
        <f>BudgetDetails[[#This Row],[Projected Cost]]-BudgetDetails[[#This Row],[Actual Cost]]</f>
        <v>10</v>
      </c>
      <c r="G13" s="3">
        <f>BudgetDetails[[#This Row],[Actual Cost]]</f>
        <v>20</v>
      </c>
    </row>
    <row r="14" spans="2:7" ht="16.5" customHeight="1" x14ac:dyDescent="0.3">
      <c r="B14" s="2" t="s">
        <v>21</v>
      </c>
      <c r="C14" s="2" t="s">
        <v>19</v>
      </c>
      <c r="D14" s="47">
        <v>1000</v>
      </c>
      <c r="E14" s="47">
        <v>1200</v>
      </c>
      <c r="F14" s="47">
        <f>BudgetDetails[[#This Row],[Projected Cost]]-BudgetDetails[[#This Row],[Actual Cost]]</f>
        <v>-200</v>
      </c>
      <c r="G14" s="3">
        <f>BudgetDetails[[#This Row],[Actual Cost]]</f>
        <v>1200</v>
      </c>
    </row>
    <row r="15" spans="2:7" ht="16.5" customHeight="1" x14ac:dyDescent="0.3">
      <c r="B15" s="2" t="s">
        <v>20</v>
      </c>
      <c r="C15" s="2" t="s">
        <v>19</v>
      </c>
      <c r="D15" s="47">
        <v>100</v>
      </c>
      <c r="E15" s="47">
        <v>120</v>
      </c>
      <c r="F15" s="47">
        <f>BudgetDetails[[#This Row],[Projected Cost]]-BudgetDetails[[#This Row],[Actual Cost]]</f>
        <v>-20</v>
      </c>
      <c r="G15" s="3">
        <f>BudgetDetails[[#This Row],[Actual Cost]]</f>
        <v>120</v>
      </c>
    </row>
    <row r="16" spans="2:7" ht="16.5" customHeight="1" x14ac:dyDescent="0.3">
      <c r="B16" s="2" t="s">
        <v>31</v>
      </c>
      <c r="C16" s="2" t="s">
        <v>30</v>
      </c>
      <c r="D16" s="47">
        <v>75</v>
      </c>
      <c r="E16" s="47">
        <v>100</v>
      </c>
      <c r="F16" s="47">
        <f>BudgetDetails[[#This Row],[Projected Cost]]-BudgetDetails[[#This Row],[Actual Cost]]</f>
        <v>-25</v>
      </c>
      <c r="G16" s="3">
        <f>BudgetDetails[[#This Row],[Actual Cost]]</f>
        <v>100</v>
      </c>
    </row>
    <row r="17" spans="2:7" ht="16.5" customHeight="1" x14ac:dyDescent="0.3">
      <c r="B17" s="2" t="s">
        <v>32</v>
      </c>
      <c r="C17" s="2" t="s">
        <v>30</v>
      </c>
      <c r="D17" s="47">
        <v>25</v>
      </c>
      <c r="E17" s="47">
        <v>25</v>
      </c>
      <c r="F17" s="47">
        <f>BudgetDetails[[#This Row],[Projected Cost]]-BudgetDetails[[#This Row],[Actual Cost]]</f>
        <v>0</v>
      </c>
      <c r="G17" s="3">
        <f>BudgetDetails[[#This Row],[Actual Cost]]</f>
        <v>25</v>
      </c>
    </row>
    <row r="18" spans="2:7" ht="16.5" customHeight="1" x14ac:dyDescent="0.3">
      <c r="B18" s="2" t="s">
        <v>69</v>
      </c>
      <c r="C18" s="2" t="s">
        <v>30</v>
      </c>
      <c r="D18" s="47"/>
      <c r="E18" s="47"/>
      <c r="F18" s="47">
        <f>BudgetDetails[[#This Row],[Projected Cost]]-BudgetDetails[[#This Row],[Actual Cost]]</f>
        <v>0</v>
      </c>
      <c r="G18" s="3">
        <f>BudgetDetails[[#This Row],[Actual Cost]]</f>
        <v>0</v>
      </c>
    </row>
    <row r="19" spans="2:7" ht="16.5" customHeight="1" x14ac:dyDescent="0.3">
      <c r="B19" s="2" t="s">
        <v>70</v>
      </c>
      <c r="C19" s="2" t="s">
        <v>30</v>
      </c>
      <c r="D19" s="47"/>
      <c r="E19" s="47"/>
      <c r="F19" s="47">
        <f>BudgetDetails[[#This Row],[Projected Cost]]-BudgetDetails[[#This Row],[Actual Cost]]</f>
        <v>0</v>
      </c>
      <c r="G19" s="3">
        <f>BudgetDetails[[#This Row],[Actual Cost]]</f>
        <v>0</v>
      </c>
    </row>
    <row r="20" spans="2:7" ht="16.5" customHeight="1" x14ac:dyDescent="0.3">
      <c r="B20" s="2" t="s">
        <v>63</v>
      </c>
      <c r="C20" s="2" t="s">
        <v>5</v>
      </c>
      <c r="D20" s="47">
        <v>100</v>
      </c>
      <c r="E20" s="47">
        <v>100</v>
      </c>
      <c r="F20" s="47">
        <f>BudgetDetails[[#This Row],[Projected Cost]]-BudgetDetails[[#This Row],[Actual Cost]]</f>
        <v>0</v>
      </c>
      <c r="G20" s="3">
        <f>BudgetDetails[[#This Row],[Actual Cost]]</f>
        <v>100</v>
      </c>
    </row>
    <row r="21" spans="2:7" ht="16.5" customHeight="1" x14ac:dyDescent="0.3">
      <c r="B21" s="2" t="s">
        <v>8</v>
      </c>
      <c r="C21" s="2" t="s">
        <v>5</v>
      </c>
      <c r="D21" s="47">
        <v>45</v>
      </c>
      <c r="E21" s="47">
        <v>50</v>
      </c>
      <c r="F21" s="47">
        <f>BudgetDetails[[#This Row],[Projected Cost]]-BudgetDetails[[#This Row],[Actual Cost]]</f>
        <v>-5</v>
      </c>
      <c r="G21" s="3">
        <f>BudgetDetails[[#This Row],[Actual Cost]]</f>
        <v>50</v>
      </c>
    </row>
    <row r="22" spans="2:7" ht="16.5" customHeight="1" x14ac:dyDescent="0.3">
      <c r="B22" s="2" t="s">
        <v>10</v>
      </c>
      <c r="C22" s="2" t="s">
        <v>5</v>
      </c>
      <c r="D22" s="47">
        <v>300</v>
      </c>
      <c r="E22" s="47">
        <v>400</v>
      </c>
      <c r="F22" s="47">
        <f>BudgetDetails[[#This Row],[Projected Cost]]-BudgetDetails[[#This Row],[Actual Cost]]</f>
        <v>-100</v>
      </c>
      <c r="G22" s="3">
        <f>BudgetDetails[[#This Row],[Actual Cost]]</f>
        <v>400</v>
      </c>
    </row>
    <row r="23" spans="2:7" ht="16.5" customHeight="1" x14ac:dyDescent="0.3">
      <c r="B23" s="2" t="s">
        <v>57</v>
      </c>
      <c r="C23" s="2" t="s">
        <v>5</v>
      </c>
      <c r="D23" s="47">
        <v>200</v>
      </c>
      <c r="E23" s="47"/>
      <c r="F23" s="47">
        <f>BudgetDetails[[#This Row],[Projected Cost]]-BudgetDetails[[#This Row],[Actual Cost]]</f>
        <v>200</v>
      </c>
      <c r="G23" s="3">
        <f>BudgetDetails[[#This Row],[Actual Cost]]</f>
        <v>0</v>
      </c>
    </row>
    <row r="24" spans="2:7" ht="16.5" customHeight="1" x14ac:dyDescent="0.3">
      <c r="B24" s="2" t="s">
        <v>9</v>
      </c>
      <c r="C24" s="2" t="s">
        <v>5</v>
      </c>
      <c r="D24" s="47">
        <v>200</v>
      </c>
      <c r="E24" s="47">
        <v>150</v>
      </c>
      <c r="F24" s="47">
        <f>BudgetDetails[[#This Row],[Projected Cost]]-BudgetDetails[[#This Row],[Actual Cost]]</f>
        <v>50</v>
      </c>
      <c r="G24" s="3">
        <f>BudgetDetails[[#This Row],[Actual Cost]]</f>
        <v>150</v>
      </c>
    </row>
    <row r="25" spans="2:7" ht="16.5" customHeight="1" x14ac:dyDescent="0.3">
      <c r="B25" s="2" t="s">
        <v>11</v>
      </c>
      <c r="C25" s="2" t="s">
        <v>5</v>
      </c>
      <c r="D25" s="47">
        <v>1700</v>
      </c>
      <c r="E25" s="47">
        <v>1700</v>
      </c>
      <c r="F25" s="47">
        <f>BudgetDetails[[#This Row],[Projected Cost]]-BudgetDetails[[#This Row],[Actual Cost]]</f>
        <v>0</v>
      </c>
      <c r="G25" s="3">
        <f>BudgetDetails[[#This Row],[Actual Cost]]</f>
        <v>1700</v>
      </c>
    </row>
    <row r="26" spans="2:7" ht="16.5" customHeight="1" x14ac:dyDescent="0.3">
      <c r="B26" s="2" t="s">
        <v>66</v>
      </c>
      <c r="C26" s="2" t="s">
        <v>5</v>
      </c>
      <c r="D26" s="47"/>
      <c r="E26" s="47"/>
      <c r="F26" s="47">
        <f>BudgetDetails[[#This Row],[Projected Cost]]-BudgetDetails[[#This Row],[Actual Cost]]</f>
        <v>0</v>
      </c>
      <c r="G26" s="3">
        <f>BudgetDetails[[#This Row],[Actual Cost]]</f>
        <v>0</v>
      </c>
    </row>
    <row r="27" spans="2:7" ht="16.5" customHeight="1" x14ac:dyDescent="0.3">
      <c r="B27" s="2" t="s">
        <v>67</v>
      </c>
      <c r="C27" s="2" t="s">
        <v>5</v>
      </c>
      <c r="D27" s="47">
        <v>100</v>
      </c>
      <c r="E27" s="47">
        <v>100</v>
      </c>
      <c r="F27" s="47">
        <f>BudgetDetails[[#This Row],[Projected Cost]]-BudgetDetails[[#This Row],[Actual Cost]]</f>
        <v>0</v>
      </c>
      <c r="G27" s="3">
        <f>BudgetDetails[[#This Row],[Actual Cost]]</f>
        <v>100</v>
      </c>
    </row>
    <row r="28" spans="2:7" ht="16.5" customHeight="1" x14ac:dyDescent="0.3">
      <c r="B28" s="2" t="s">
        <v>55</v>
      </c>
      <c r="C28" s="2" t="s">
        <v>5</v>
      </c>
      <c r="D28" s="47">
        <v>60</v>
      </c>
      <c r="E28" s="47">
        <v>60</v>
      </c>
      <c r="F28" s="47">
        <f>BudgetDetails[[#This Row],[Projected Cost]]-BudgetDetails[[#This Row],[Actual Cost]]</f>
        <v>0</v>
      </c>
      <c r="G28" s="3">
        <f>BudgetDetails[[#This Row],[Actual Cost]]</f>
        <v>60</v>
      </c>
    </row>
    <row r="29" spans="2:7" ht="16.5" customHeight="1" x14ac:dyDescent="0.3">
      <c r="B29" s="2" t="s">
        <v>54</v>
      </c>
      <c r="C29" s="2" t="s">
        <v>5</v>
      </c>
      <c r="D29" s="47">
        <v>35</v>
      </c>
      <c r="E29" s="47">
        <v>39</v>
      </c>
      <c r="F29" s="47">
        <f>BudgetDetails[[#This Row],[Projected Cost]]-BudgetDetails[[#This Row],[Actual Cost]]</f>
        <v>-4</v>
      </c>
      <c r="G29" s="3">
        <f>BudgetDetails[[#This Row],[Actual Cost]]</f>
        <v>39</v>
      </c>
    </row>
    <row r="30" spans="2:7" ht="16.5" customHeight="1" x14ac:dyDescent="0.3">
      <c r="B30" s="2" t="s">
        <v>6</v>
      </c>
      <c r="C30" s="2" t="s">
        <v>5</v>
      </c>
      <c r="D30" s="47">
        <v>40</v>
      </c>
      <c r="E30" s="47">
        <v>55</v>
      </c>
      <c r="F30" s="47">
        <f>BudgetDetails[[#This Row],[Projected Cost]]-BudgetDetails[[#This Row],[Actual Cost]]</f>
        <v>-15</v>
      </c>
      <c r="G30" s="3">
        <f>BudgetDetails[[#This Row],[Actual Cost]]</f>
        <v>55</v>
      </c>
    </row>
    <row r="31" spans="2:7" ht="16.5" customHeight="1" x14ac:dyDescent="0.3">
      <c r="B31" s="2" t="s">
        <v>65</v>
      </c>
      <c r="C31" s="2" t="s">
        <v>5</v>
      </c>
      <c r="D31" s="47">
        <v>25</v>
      </c>
      <c r="E31" s="47">
        <v>22</v>
      </c>
      <c r="F31" s="47">
        <f>BudgetDetails[[#This Row],[Projected Cost]]-BudgetDetails[[#This Row],[Actual Cost]]</f>
        <v>3</v>
      </c>
      <c r="G31" s="3">
        <f>BudgetDetails[[#This Row],[Actual Cost]]</f>
        <v>22</v>
      </c>
    </row>
    <row r="32" spans="2:7" ht="16.5" customHeight="1" x14ac:dyDescent="0.3">
      <c r="B32" s="2" t="s">
        <v>7</v>
      </c>
      <c r="C32" s="2" t="s">
        <v>5</v>
      </c>
      <c r="D32" s="47">
        <v>25</v>
      </c>
      <c r="E32" s="47">
        <v>26</v>
      </c>
      <c r="F32" s="47">
        <f>BudgetDetails[[#This Row],[Projected Cost]]-BudgetDetails[[#This Row],[Actual Cost]]</f>
        <v>-1</v>
      </c>
      <c r="G32" s="3">
        <f>BudgetDetails[[#This Row],[Actual Cost]]</f>
        <v>26</v>
      </c>
    </row>
    <row r="33" spans="2:7" ht="16.5" customHeight="1" x14ac:dyDescent="0.3">
      <c r="B33" s="2" t="s">
        <v>17</v>
      </c>
      <c r="C33" s="2" t="s">
        <v>15</v>
      </c>
      <c r="D33" s="47">
        <v>400</v>
      </c>
      <c r="E33" s="47">
        <v>400</v>
      </c>
      <c r="F33" s="47">
        <f>BudgetDetails[[#This Row],[Projected Cost]]-BudgetDetails[[#This Row],[Actual Cost]]</f>
        <v>0</v>
      </c>
      <c r="G33" s="3">
        <f>BudgetDetails[[#This Row],[Actual Cost]]</f>
        <v>400</v>
      </c>
    </row>
    <row r="34" spans="2:7" ht="16.5" customHeight="1" x14ac:dyDescent="0.3">
      <c r="B34" s="2" t="s">
        <v>16</v>
      </c>
      <c r="C34" s="2" t="s">
        <v>15</v>
      </c>
      <c r="D34" s="47">
        <v>400</v>
      </c>
      <c r="E34" s="47">
        <v>400</v>
      </c>
      <c r="F34" s="47">
        <f>BudgetDetails[[#This Row],[Projected Cost]]-BudgetDetails[[#This Row],[Actual Cost]]</f>
        <v>0</v>
      </c>
      <c r="G34" s="3">
        <f>BudgetDetails[[#This Row],[Actual Cost]]</f>
        <v>400</v>
      </c>
    </row>
    <row r="35" spans="2:7" ht="16.5" customHeight="1" x14ac:dyDescent="0.3">
      <c r="B35" s="2" t="s">
        <v>18</v>
      </c>
      <c r="C35" s="2" t="s">
        <v>15</v>
      </c>
      <c r="D35" s="47">
        <v>100</v>
      </c>
      <c r="E35" s="47">
        <v>100</v>
      </c>
      <c r="F35" s="47">
        <f>BudgetDetails[[#This Row],[Projected Cost]]-BudgetDetails[[#This Row],[Actual Cost]]</f>
        <v>0</v>
      </c>
      <c r="G35" s="3">
        <f>BudgetDetails[[#This Row],[Actual Cost]]</f>
        <v>100</v>
      </c>
    </row>
    <row r="36" spans="2:7" ht="16.5" customHeight="1" x14ac:dyDescent="0.3">
      <c r="B36" s="2" t="s">
        <v>43</v>
      </c>
      <c r="C36" s="2" t="s">
        <v>40</v>
      </c>
      <c r="D36" s="47">
        <v>200</v>
      </c>
      <c r="E36" s="47">
        <v>200</v>
      </c>
      <c r="F36" s="47">
        <f>BudgetDetails[[#This Row],[Projected Cost]]-BudgetDetails[[#This Row],[Actual Cost]]</f>
        <v>0</v>
      </c>
      <c r="G36" s="3">
        <f>BudgetDetails[[#This Row],[Actual Cost]]</f>
        <v>200</v>
      </c>
    </row>
    <row r="37" spans="2:7" ht="16.5" customHeight="1" x14ac:dyDescent="0.3">
      <c r="B37" s="2" t="s">
        <v>44</v>
      </c>
      <c r="C37" s="2" t="s">
        <v>40</v>
      </c>
      <c r="D37" s="47"/>
      <c r="E37" s="47"/>
      <c r="F37" s="47">
        <f>BudgetDetails[[#This Row],[Projected Cost]]-BudgetDetails[[#This Row],[Actual Cost]]</f>
        <v>0</v>
      </c>
      <c r="G37" s="3">
        <f>BudgetDetails[[#This Row],[Actual Cost]]</f>
        <v>0</v>
      </c>
    </row>
    <row r="38" spans="2:7" ht="16.5" customHeight="1" x14ac:dyDescent="0.3">
      <c r="B38" s="2" t="s">
        <v>45</v>
      </c>
      <c r="C38" s="2" t="s">
        <v>40</v>
      </c>
      <c r="D38" s="47"/>
      <c r="E38" s="47"/>
      <c r="F38" s="47">
        <f>BudgetDetails[[#This Row],[Projected Cost]]-BudgetDetails[[#This Row],[Actual Cost]]</f>
        <v>0</v>
      </c>
      <c r="G38" s="3">
        <f>BudgetDetails[[#This Row],[Actual Cost]]</f>
        <v>0</v>
      </c>
    </row>
    <row r="39" spans="2:7" ht="16.5" customHeight="1" x14ac:dyDescent="0.3">
      <c r="B39" s="2" t="s">
        <v>42</v>
      </c>
      <c r="C39" s="2" t="s">
        <v>40</v>
      </c>
      <c r="D39" s="47"/>
      <c r="E39" s="47"/>
      <c r="F39" s="47">
        <f>BudgetDetails[[#This Row],[Projected Cost]]-BudgetDetails[[#This Row],[Actual Cost]]</f>
        <v>0</v>
      </c>
      <c r="G39" s="3">
        <f>BudgetDetails[[#This Row],[Actual Cost]]</f>
        <v>0</v>
      </c>
    </row>
    <row r="40" spans="2:7" ht="16.5" customHeight="1" x14ac:dyDescent="0.3">
      <c r="B40" s="2" t="s">
        <v>41</v>
      </c>
      <c r="C40" s="2" t="s">
        <v>40</v>
      </c>
      <c r="D40" s="47"/>
      <c r="E40" s="47"/>
      <c r="F40" s="47">
        <f>BudgetDetails[[#This Row],[Projected Cost]]-BudgetDetails[[#This Row],[Actual Cost]]</f>
        <v>0</v>
      </c>
      <c r="G40" s="3">
        <f>BudgetDetails[[#This Row],[Actual Cost]]</f>
        <v>0</v>
      </c>
    </row>
    <row r="41" spans="2:7" ht="16.5" customHeight="1" x14ac:dyDescent="0.3">
      <c r="B41" s="2" t="s">
        <v>24</v>
      </c>
      <c r="C41" s="2" t="s">
        <v>35</v>
      </c>
      <c r="D41" s="47">
        <v>150</v>
      </c>
      <c r="E41" s="47">
        <v>140</v>
      </c>
      <c r="F41" s="47">
        <f>BudgetDetails[[#This Row],[Projected Cost]]-BudgetDetails[[#This Row],[Actual Cost]]</f>
        <v>10</v>
      </c>
      <c r="G41" s="3">
        <f>BudgetDetails[[#This Row],[Actual Cost]]</f>
        <v>140</v>
      </c>
    </row>
    <row r="42" spans="2:7" ht="16.5" customHeight="1" x14ac:dyDescent="0.3">
      <c r="B42" s="2" t="s">
        <v>37</v>
      </c>
      <c r="C42" s="2" t="s">
        <v>35</v>
      </c>
      <c r="D42" s="47"/>
      <c r="E42" s="47"/>
      <c r="F42" s="47">
        <f>BudgetDetails[[#This Row],[Projected Cost]]-BudgetDetails[[#This Row],[Actual Cost]]</f>
        <v>0</v>
      </c>
      <c r="G42" s="3">
        <f>BudgetDetails[[#This Row],[Actual Cost]]</f>
        <v>0</v>
      </c>
    </row>
    <row r="43" spans="2:7" ht="16.5" customHeight="1" x14ac:dyDescent="0.3">
      <c r="B43" s="2" t="s">
        <v>36</v>
      </c>
      <c r="C43" s="2" t="s">
        <v>35</v>
      </c>
      <c r="D43" s="47"/>
      <c r="E43" s="47"/>
      <c r="F43" s="47">
        <f>BudgetDetails[[#This Row],[Projected Cost]]-BudgetDetails[[#This Row],[Actual Cost]]</f>
        <v>0</v>
      </c>
      <c r="G43" s="3">
        <f>BudgetDetails[[#This Row],[Actual Cost]]</f>
        <v>0</v>
      </c>
    </row>
    <row r="44" spans="2:7" ht="16.5" customHeight="1" x14ac:dyDescent="0.3">
      <c r="B44" s="2" t="s">
        <v>62</v>
      </c>
      <c r="C44" s="2" t="s">
        <v>35</v>
      </c>
      <c r="D44" s="47"/>
      <c r="E44" s="47"/>
      <c r="F44" s="47">
        <f>BudgetDetails[[#This Row],[Projected Cost]]-BudgetDetails[[#This Row],[Actual Cost]]</f>
        <v>0</v>
      </c>
      <c r="G44" s="3">
        <f>BudgetDetails[[#This Row],[Actual Cost]]</f>
        <v>0</v>
      </c>
    </row>
    <row r="45" spans="2:7" ht="16.5" customHeight="1" x14ac:dyDescent="0.3">
      <c r="B45" s="2" t="s">
        <v>23</v>
      </c>
      <c r="C45" s="2" t="s">
        <v>35</v>
      </c>
      <c r="D45" s="47"/>
      <c r="E45" s="47"/>
      <c r="F45" s="47">
        <f>BudgetDetails[[#This Row],[Projected Cost]]-BudgetDetails[[#This Row],[Actual Cost]]</f>
        <v>0</v>
      </c>
      <c r="G45" s="3">
        <f>BudgetDetails[[#This Row],[Actual Cost]]</f>
        <v>0</v>
      </c>
    </row>
    <row r="46" spans="2:7" ht="16.5" customHeight="1" x14ac:dyDescent="0.3">
      <c r="B46" s="2" t="s">
        <v>19</v>
      </c>
      <c r="C46" s="2" t="s">
        <v>33</v>
      </c>
      <c r="D46" s="47">
        <v>150</v>
      </c>
      <c r="E46" s="47">
        <v>75</v>
      </c>
      <c r="F46" s="47">
        <f>BudgetDetails[[#This Row],[Projected Cost]]-BudgetDetails[[#This Row],[Actual Cost]]</f>
        <v>75</v>
      </c>
      <c r="G46" s="3">
        <f>BudgetDetails[[#This Row],[Actual Cost]]</f>
        <v>75</v>
      </c>
    </row>
    <row r="47" spans="2:7" ht="16.5" customHeight="1" x14ac:dyDescent="0.3">
      <c r="B47" s="2" t="s">
        <v>77</v>
      </c>
      <c r="C47" s="2" t="s">
        <v>33</v>
      </c>
      <c r="D47" s="47">
        <v>20</v>
      </c>
      <c r="E47" s="47">
        <v>25</v>
      </c>
      <c r="F47" s="47">
        <f>BudgetDetails[[#This Row],[Projected Cost]]-BudgetDetails[[#This Row],[Actual Cost]]</f>
        <v>-5</v>
      </c>
      <c r="G47" s="3">
        <f>BudgetDetails[[#This Row],[Actual Cost]]</f>
        <v>25</v>
      </c>
    </row>
    <row r="48" spans="2:7" ht="16.5" customHeight="1" x14ac:dyDescent="0.3">
      <c r="B48" s="2" t="s">
        <v>23</v>
      </c>
      <c r="C48" s="2" t="s">
        <v>33</v>
      </c>
      <c r="D48" s="47"/>
      <c r="E48" s="47"/>
      <c r="F48" s="47">
        <f>BudgetDetails[[#This Row],[Projected Cost]]-BudgetDetails[[#This Row],[Actual Cost]]</f>
        <v>0</v>
      </c>
      <c r="G48" s="3">
        <f>BudgetDetails[[#This Row],[Actual Cost]]</f>
        <v>0</v>
      </c>
    </row>
    <row r="49" spans="2:7" ht="16.5" customHeight="1" x14ac:dyDescent="0.3">
      <c r="B49" s="2" t="s">
        <v>34</v>
      </c>
      <c r="C49" s="2" t="s">
        <v>33</v>
      </c>
      <c r="D49" s="47"/>
      <c r="E49" s="47"/>
      <c r="F49" s="47">
        <f>BudgetDetails[[#This Row],[Projected Cost]]-BudgetDetails[[#This Row],[Actual Cost]]</f>
        <v>0</v>
      </c>
      <c r="G49" s="3">
        <f>BudgetDetails[[#This Row],[Actual Cost]]</f>
        <v>0</v>
      </c>
    </row>
    <row r="50" spans="2:7" ht="16.5" customHeight="1" x14ac:dyDescent="0.3">
      <c r="B50" s="2" t="s">
        <v>61</v>
      </c>
      <c r="C50" s="2" t="s">
        <v>59</v>
      </c>
      <c r="D50" s="47">
        <v>200</v>
      </c>
      <c r="E50" s="47">
        <v>200</v>
      </c>
      <c r="F50" s="47">
        <f>BudgetDetails[[#This Row],[Projected Cost]]-BudgetDetails[[#This Row],[Actual Cost]]</f>
        <v>0</v>
      </c>
      <c r="G50" s="3">
        <f>BudgetDetails[[#This Row],[Actual Cost]]</f>
        <v>200</v>
      </c>
    </row>
    <row r="51" spans="2:7" ht="16.5" customHeight="1" x14ac:dyDescent="0.3">
      <c r="B51" s="2" t="s">
        <v>60</v>
      </c>
      <c r="C51" s="2" t="s">
        <v>59</v>
      </c>
      <c r="D51" s="47"/>
      <c r="E51" s="47"/>
      <c r="F51" s="47">
        <f>BudgetDetails[[#This Row],[Projected Cost]]-BudgetDetails[[#This Row],[Actual Cost]]</f>
        <v>0</v>
      </c>
      <c r="G51" s="3">
        <f>BudgetDetails[[#This Row],[Actual Cost]]</f>
        <v>0</v>
      </c>
    </row>
    <row r="52" spans="2:7" ht="16.5" customHeight="1" x14ac:dyDescent="0.3">
      <c r="B52" s="2" t="s">
        <v>47</v>
      </c>
      <c r="C52" s="2" t="s">
        <v>46</v>
      </c>
      <c r="D52" s="47">
        <v>300</v>
      </c>
      <c r="E52" s="47">
        <v>300</v>
      </c>
      <c r="F52" s="47">
        <f>BudgetDetails[[#This Row],[Projected Cost]]-BudgetDetails[[#This Row],[Actual Cost]]</f>
        <v>0</v>
      </c>
      <c r="G52" s="3">
        <f>BudgetDetails[[#This Row],[Actual Cost]]</f>
        <v>300</v>
      </c>
    </row>
    <row r="53" spans="2:7" ht="16.5" customHeight="1" x14ac:dyDescent="0.3">
      <c r="B53" s="2" t="s">
        <v>49</v>
      </c>
      <c r="C53" s="2" t="s">
        <v>46</v>
      </c>
      <c r="D53" s="47"/>
      <c r="E53" s="47"/>
      <c r="F53" s="47">
        <f>BudgetDetails[[#This Row],[Projected Cost]]-BudgetDetails[[#This Row],[Actual Cost]]</f>
        <v>0</v>
      </c>
      <c r="G53" s="3">
        <f>BudgetDetails[[#This Row],[Actual Cost]]</f>
        <v>0</v>
      </c>
    </row>
    <row r="54" spans="2:7" ht="16.5" customHeight="1" x14ac:dyDescent="0.3">
      <c r="B54" s="2" t="s">
        <v>48</v>
      </c>
      <c r="C54" s="2" t="s">
        <v>46</v>
      </c>
      <c r="D54" s="47"/>
      <c r="E54" s="47"/>
      <c r="F54" s="47">
        <f>BudgetDetails[[#This Row],[Projected Cost]]-BudgetDetails[[#This Row],[Actual Cost]]</f>
        <v>0</v>
      </c>
      <c r="G54" s="3">
        <f>BudgetDetails[[#This Row],[Actual Cost]]</f>
        <v>0</v>
      </c>
    </row>
    <row r="55" spans="2:7" ht="16.5" customHeight="1" x14ac:dyDescent="0.3">
      <c r="B55" s="2" t="s">
        <v>13</v>
      </c>
      <c r="C55" s="2" t="s">
        <v>12</v>
      </c>
      <c r="D55" s="47">
        <v>100</v>
      </c>
      <c r="E55" s="47">
        <v>150</v>
      </c>
      <c r="F55" s="47">
        <f>BudgetDetails[[#This Row],[Projected Cost]]-BudgetDetails[[#This Row],[Actual Cost]]</f>
        <v>-50</v>
      </c>
      <c r="G55" s="3">
        <f>BudgetDetails[[#This Row],[Actual Cost]]</f>
        <v>150</v>
      </c>
    </row>
    <row r="56" spans="2:7" ht="16.5" customHeight="1" x14ac:dyDescent="0.3">
      <c r="B56" s="2" t="s">
        <v>14</v>
      </c>
      <c r="C56" s="2" t="s">
        <v>12</v>
      </c>
      <c r="D56" s="47">
        <v>450</v>
      </c>
      <c r="E56" s="47">
        <v>400</v>
      </c>
      <c r="F56" s="47">
        <f>BudgetDetails[[#This Row],[Projected Cost]]-BudgetDetails[[#This Row],[Actual Cost]]</f>
        <v>50</v>
      </c>
      <c r="G56" s="3">
        <f>BudgetDetails[[#This Row],[Actual Cost]]</f>
        <v>400</v>
      </c>
    </row>
    <row r="57" spans="2:7" ht="16.5" customHeight="1" x14ac:dyDescent="0.3">
      <c r="B57" s="2" t="s">
        <v>15</v>
      </c>
      <c r="C57" s="2" t="s">
        <v>12</v>
      </c>
      <c r="D57" s="47">
        <v>300</v>
      </c>
      <c r="E57" s="47">
        <v>300</v>
      </c>
      <c r="F57" s="47">
        <f>BudgetDetails[[#This Row],[Projected Cost]]-BudgetDetails[[#This Row],[Actual Cost]]</f>
        <v>0</v>
      </c>
      <c r="G57" s="3">
        <f>BudgetDetails[[#This Row],[Actual Cost]]</f>
        <v>300</v>
      </c>
    </row>
    <row r="58" spans="2:7" ht="16.5" customHeight="1" x14ac:dyDescent="0.3">
      <c r="B58" s="2" t="s">
        <v>56</v>
      </c>
      <c r="C58" s="2" t="s">
        <v>12</v>
      </c>
      <c r="D58" s="47">
        <v>25</v>
      </c>
      <c r="E58" s="47">
        <v>25</v>
      </c>
      <c r="F58" s="47">
        <f>BudgetDetails[[#This Row],[Projected Cost]]-BudgetDetails[[#This Row],[Actual Cost]]</f>
        <v>0</v>
      </c>
      <c r="G58" s="3">
        <f>BudgetDetails[[#This Row],[Actual Cost]]</f>
        <v>25</v>
      </c>
    </row>
    <row r="59" spans="2:7" ht="16.5" customHeight="1" x14ac:dyDescent="0.3">
      <c r="B59" s="2" t="s">
        <v>9</v>
      </c>
      <c r="C59" s="2" t="s">
        <v>12</v>
      </c>
      <c r="D59" s="47">
        <v>100</v>
      </c>
      <c r="E59" s="47">
        <v>50</v>
      </c>
      <c r="F59" s="47">
        <f>BudgetDetails[[#This Row],[Projected Cost]]-BudgetDetails[[#This Row],[Actual Cost]]</f>
        <v>50</v>
      </c>
      <c r="G59" s="3">
        <f>BudgetDetails[[#This Row],[Actual Cost]]</f>
        <v>50</v>
      </c>
    </row>
    <row r="60" spans="2:7" ht="16.5" customHeight="1" x14ac:dyDescent="0.3">
      <c r="B60" s="2" t="s">
        <v>58</v>
      </c>
      <c r="C60" s="2" t="s">
        <v>12</v>
      </c>
      <c r="D60" s="47"/>
      <c r="E60" s="47"/>
      <c r="F60" s="47">
        <f>BudgetDetails[[#This Row],[Projected Cost]]-BudgetDetails[[#This Row],[Actual Cost]]</f>
        <v>0</v>
      </c>
      <c r="G60" s="3">
        <f>BudgetDetails[[#This Row],[Actual Cost]]</f>
        <v>0</v>
      </c>
    </row>
    <row r="61" spans="2:7" ht="16.5" customHeight="1" x14ac:dyDescent="0.3">
      <c r="B61" s="2" t="s">
        <v>53</v>
      </c>
      <c r="C61" s="2" t="s">
        <v>12</v>
      </c>
      <c r="D61" s="47">
        <v>450</v>
      </c>
      <c r="E61" s="47">
        <v>450</v>
      </c>
      <c r="F61" s="47">
        <f>BudgetDetails[[#This Row],[Projected Cost]]-BudgetDetails[[#This Row],[Actual Cost]]</f>
        <v>0</v>
      </c>
      <c r="G61" s="3">
        <f>BudgetDetails[[#This Row],[Actual Cost]]</f>
        <v>450</v>
      </c>
    </row>
    <row r="62" spans="2:7" ht="16.5" customHeight="1" x14ac:dyDescent="0.3">
      <c r="B62" t="s">
        <v>96</v>
      </c>
      <c r="D62" s="6">
        <f>SUBTOTAL(109,BudgetDetails[Projected Cost])</f>
        <v>7915</v>
      </c>
      <c r="E62" s="6">
        <f>SUBTOTAL(109,BudgetDetails[Actual Cost])</f>
        <v>7860</v>
      </c>
      <c r="F62" s="6">
        <f>SUBTOTAL(109,BudgetDetails[Difference])</f>
        <v>55</v>
      </c>
      <c r="G62" s="5"/>
    </row>
    <row r="63" spans="2:7" ht="16.5" customHeight="1" x14ac:dyDescent="0.3"/>
    <row r="64" spans="2:7" ht="16.5" customHeight="1" x14ac:dyDescent="0.3"/>
    <row r="65" ht="16.5" customHeight="1" x14ac:dyDescent="0.3"/>
    <row r="66" ht="16.5" customHeight="1" x14ac:dyDescent="0.3"/>
    <row r="67" ht="16.5" customHeight="1" x14ac:dyDescent="0.3"/>
    <row r="68" ht="16.5" customHeight="1" x14ac:dyDescent="0.3"/>
    <row r="69" ht="16.5" customHeight="1" x14ac:dyDescent="0.3"/>
    <row r="70" ht="16.5" customHeight="1" x14ac:dyDescent="0.3"/>
    <row r="71" ht="16.5" customHeight="1" x14ac:dyDescent="0.3"/>
    <row r="72" ht="16.5" customHeight="1" x14ac:dyDescent="0.3"/>
    <row r="73" ht="16.5" customHeight="1" x14ac:dyDescent="0.3"/>
    <row r="74" ht="16.5" customHeight="1" x14ac:dyDescent="0.3"/>
    <row r="75" ht="16.5" customHeight="1" x14ac:dyDescent="0.3"/>
    <row r="76" ht="16.5" customHeight="1" x14ac:dyDescent="0.3"/>
    <row r="77" ht="16.5" customHeight="1" x14ac:dyDescent="0.3"/>
    <row r="78" ht="16.5" customHeight="1" x14ac:dyDescent="0.3"/>
    <row r="79" ht="16.5" customHeight="1" x14ac:dyDescent="0.3"/>
    <row r="80" ht="16.5" customHeight="1" x14ac:dyDescent="0.3"/>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row r="88" ht="16.5" customHeight="1" x14ac:dyDescent="0.3"/>
    <row r="89" ht="16.5" customHeight="1" x14ac:dyDescent="0.3"/>
    <row r="90" ht="16.5" customHeight="1" x14ac:dyDescent="0.3"/>
    <row r="91" ht="16.5" customHeight="1" x14ac:dyDescent="0.3"/>
    <row r="92" ht="16.5" customHeight="1" x14ac:dyDescent="0.3"/>
    <row r="93" ht="16.5" customHeight="1" x14ac:dyDescent="0.3"/>
    <row r="94" ht="16.5" customHeight="1" x14ac:dyDescent="0.3"/>
    <row r="95" ht="16.5" customHeight="1" x14ac:dyDescent="0.3"/>
    <row r="96" ht="16.5" customHeight="1" x14ac:dyDescent="0.3"/>
    <row r="97" ht="16.5" customHeight="1" x14ac:dyDescent="0.3"/>
    <row r="98" ht="16.5" customHeight="1" x14ac:dyDescent="0.3"/>
    <row r="99" ht="16.5" customHeight="1" x14ac:dyDescent="0.3"/>
    <row r="100" ht="16.5" customHeight="1" x14ac:dyDescent="0.3"/>
    <row r="101" ht="16.5" customHeight="1" x14ac:dyDescent="0.3"/>
    <row r="102" ht="16.5" customHeight="1" x14ac:dyDescent="0.3"/>
    <row r="103" ht="16.5" customHeight="1" x14ac:dyDescent="0.3"/>
    <row r="104" ht="16.5" customHeight="1" x14ac:dyDescent="0.3"/>
    <row r="105" ht="16.5" customHeight="1" x14ac:dyDescent="0.3"/>
    <row r="106" ht="16.5" customHeight="1" x14ac:dyDescent="0.3"/>
    <row r="107" ht="16.5" customHeight="1" x14ac:dyDescent="0.3"/>
    <row r="108" ht="16.5" customHeight="1" x14ac:dyDescent="0.3"/>
    <row r="109" ht="16.5" customHeight="1" x14ac:dyDescent="0.3"/>
    <row r="110" ht="16.5" customHeight="1" x14ac:dyDescent="0.3"/>
    <row r="111" ht="16.5" customHeight="1" x14ac:dyDescent="0.3"/>
    <row r="112" ht="16.5" customHeight="1" x14ac:dyDescent="0.3"/>
    <row r="113" ht="16.5" customHeight="1" x14ac:dyDescent="0.3"/>
    <row r="114" ht="16.5" customHeight="1" x14ac:dyDescent="0.3"/>
    <row r="115" ht="16.5" customHeight="1" x14ac:dyDescent="0.3"/>
    <row r="116" ht="16.5" customHeight="1" x14ac:dyDescent="0.3"/>
    <row r="117" ht="16.5" customHeight="1" x14ac:dyDescent="0.3"/>
    <row r="118" ht="16.5" customHeight="1" x14ac:dyDescent="0.3"/>
    <row r="119" ht="16.5" customHeight="1" x14ac:dyDescent="0.3"/>
    <row r="120" ht="16.5" customHeight="1" x14ac:dyDescent="0.3"/>
    <row r="121" ht="16.5" customHeight="1" x14ac:dyDescent="0.3"/>
    <row r="122" ht="16.5" customHeight="1" x14ac:dyDescent="0.3"/>
    <row r="123" ht="16.5" customHeight="1" x14ac:dyDescent="0.3"/>
    <row r="124" ht="16.5" customHeight="1" x14ac:dyDescent="0.3"/>
    <row r="125" ht="16.5" customHeight="1" x14ac:dyDescent="0.3"/>
    <row r="126" ht="16.5" customHeight="1" x14ac:dyDescent="0.3"/>
    <row r="127" ht="16.5" customHeight="1" x14ac:dyDescent="0.3"/>
    <row r="128" ht="16.5" customHeight="1" x14ac:dyDescent="0.3"/>
    <row r="129" ht="16.5" customHeight="1" x14ac:dyDescent="0.3"/>
    <row r="130" ht="16.5" customHeight="1" x14ac:dyDescent="0.3"/>
    <row r="131" ht="16.5" customHeight="1" x14ac:dyDescent="0.3"/>
    <row r="132" ht="16.5" customHeight="1" x14ac:dyDescent="0.3"/>
    <row r="133" ht="16.5" customHeight="1" x14ac:dyDescent="0.3"/>
    <row r="134" ht="16.5" customHeight="1" x14ac:dyDescent="0.3"/>
    <row r="135" ht="16.5" customHeight="1" x14ac:dyDescent="0.3"/>
    <row r="136" ht="16.5" customHeight="1" x14ac:dyDescent="0.3"/>
    <row r="137" ht="16.5" customHeight="1" x14ac:dyDescent="0.3"/>
    <row r="138" ht="16.5" customHeight="1" x14ac:dyDescent="0.3"/>
    <row r="139" ht="16.5" customHeight="1" x14ac:dyDescent="0.3"/>
    <row r="140" ht="16.5" customHeight="1" x14ac:dyDescent="0.3"/>
    <row r="141" ht="16.5" customHeight="1" x14ac:dyDescent="0.3"/>
    <row r="142" ht="16.5" customHeight="1" x14ac:dyDescent="0.3"/>
    <row r="143" ht="16.5" customHeight="1" x14ac:dyDescent="0.3"/>
    <row r="144" ht="16.5" customHeight="1" x14ac:dyDescent="0.3"/>
    <row r="145" ht="16.5" customHeight="1" x14ac:dyDescent="0.3"/>
    <row r="146" ht="16.5" customHeight="1" x14ac:dyDescent="0.3"/>
    <row r="147" ht="16.5" customHeight="1" x14ac:dyDescent="0.3"/>
    <row r="148" ht="16.5" customHeight="1" x14ac:dyDescent="0.3"/>
    <row r="149" ht="16.5" customHeight="1" x14ac:dyDescent="0.3"/>
    <row r="150" ht="16.5" customHeight="1" x14ac:dyDescent="0.3"/>
    <row r="151" ht="16.5" customHeight="1" x14ac:dyDescent="0.3"/>
    <row r="152" ht="16.5" customHeight="1" x14ac:dyDescent="0.3"/>
    <row r="153" ht="16.5" customHeight="1" x14ac:dyDescent="0.3"/>
    <row r="154" ht="16.5" customHeight="1" x14ac:dyDescent="0.3"/>
    <row r="155" ht="16.5" customHeight="1" x14ac:dyDescent="0.3"/>
    <row r="156" ht="16.5" customHeight="1" x14ac:dyDescent="0.3"/>
    <row r="157" ht="16.5" customHeight="1" x14ac:dyDescent="0.3"/>
    <row r="158" ht="16.5" customHeight="1" x14ac:dyDescent="0.3"/>
    <row r="159" ht="16.5" customHeight="1" x14ac:dyDescent="0.3"/>
    <row r="160" ht="16.5" customHeight="1" x14ac:dyDescent="0.3"/>
    <row r="161" ht="16.5" customHeight="1" x14ac:dyDescent="0.3"/>
    <row r="162" ht="16.5" customHeight="1" x14ac:dyDescent="0.3"/>
    <row r="163" ht="16.5" customHeight="1" x14ac:dyDescent="0.3"/>
    <row r="164" ht="16.5" customHeight="1" x14ac:dyDescent="0.3"/>
    <row r="165" ht="16.5" customHeight="1" x14ac:dyDescent="0.3"/>
    <row r="166" ht="16.5" customHeight="1" x14ac:dyDescent="0.3"/>
    <row r="167" ht="16.5" customHeight="1" x14ac:dyDescent="0.3"/>
    <row r="168" ht="16.5" customHeight="1" x14ac:dyDescent="0.3"/>
    <row r="169" ht="16.5" customHeight="1" x14ac:dyDescent="0.3"/>
    <row r="170" ht="16.5" customHeight="1" x14ac:dyDescent="0.3"/>
    <row r="171" ht="16.5" customHeight="1" x14ac:dyDescent="0.3"/>
    <row r="172" ht="16.5" customHeight="1" x14ac:dyDescent="0.3"/>
    <row r="173" ht="16.5" customHeight="1" x14ac:dyDescent="0.3"/>
    <row r="174" ht="16.5" customHeight="1" x14ac:dyDescent="0.3"/>
    <row r="175" ht="16.5" customHeight="1" x14ac:dyDescent="0.3"/>
    <row r="176" ht="16.5" customHeight="1" x14ac:dyDescent="0.3"/>
    <row r="177" ht="16.5" customHeight="1" x14ac:dyDescent="0.3"/>
    <row r="178" ht="16.5" customHeight="1" x14ac:dyDescent="0.3"/>
    <row r="179" ht="16.5" customHeight="1" x14ac:dyDescent="0.3"/>
    <row r="180" ht="16.5" customHeight="1" x14ac:dyDescent="0.3"/>
    <row r="181" ht="16.5" customHeight="1" x14ac:dyDescent="0.3"/>
    <row r="182" ht="16.5" customHeight="1" x14ac:dyDescent="0.3"/>
    <row r="183" ht="16.5" customHeight="1" x14ac:dyDescent="0.3"/>
    <row r="184" ht="16.5" customHeight="1" x14ac:dyDescent="0.3"/>
    <row r="185" ht="16.5" customHeight="1" x14ac:dyDescent="0.3"/>
    <row r="186" ht="16.5" customHeight="1" x14ac:dyDescent="0.3"/>
    <row r="187" ht="16.5" customHeight="1" x14ac:dyDescent="0.3"/>
    <row r="188" ht="16.5" customHeight="1" x14ac:dyDescent="0.3"/>
    <row r="189" ht="16.5" customHeight="1" x14ac:dyDescent="0.3"/>
    <row r="190" ht="16.5" customHeight="1" x14ac:dyDescent="0.3"/>
    <row r="191" ht="16.5" customHeight="1" x14ac:dyDescent="0.3"/>
    <row r="192" ht="16.5" customHeight="1" x14ac:dyDescent="0.3"/>
    <row r="193" ht="16.5" customHeight="1" x14ac:dyDescent="0.3"/>
    <row r="194" ht="16.5" customHeight="1" x14ac:dyDescent="0.3"/>
    <row r="195" ht="16.5" customHeight="1" x14ac:dyDescent="0.3"/>
    <row r="196" ht="16.5" customHeight="1" x14ac:dyDescent="0.3"/>
    <row r="197" ht="16.5" customHeight="1" x14ac:dyDescent="0.3"/>
    <row r="198" ht="16.5" customHeight="1" x14ac:dyDescent="0.3"/>
    <row r="199" ht="16.5" customHeight="1" x14ac:dyDescent="0.3"/>
    <row r="200" ht="16.5" customHeight="1" x14ac:dyDescent="0.3"/>
    <row r="201" ht="16.5" customHeight="1" x14ac:dyDescent="0.3"/>
    <row r="202" ht="16.5" customHeight="1" x14ac:dyDescent="0.3"/>
    <row r="203" ht="16.5" customHeight="1" x14ac:dyDescent="0.3"/>
    <row r="204" ht="16.5" customHeight="1" x14ac:dyDescent="0.3"/>
    <row r="205" ht="16.5" customHeight="1" x14ac:dyDescent="0.3"/>
    <row r="206" ht="16.5" customHeight="1" x14ac:dyDescent="0.3"/>
    <row r="207" ht="16.5" customHeight="1" x14ac:dyDescent="0.3"/>
    <row r="208" ht="16.5" customHeight="1" x14ac:dyDescent="0.3"/>
    <row r="209" ht="16.5" customHeight="1" x14ac:dyDescent="0.3"/>
    <row r="210" ht="16.5" customHeight="1" x14ac:dyDescent="0.3"/>
    <row r="211" ht="16.5" customHeight="1" x14ac:dyDescent="0.3"/>
    <row r="212" ht="16.5" customHeight="1" x14ac:dyDescent="0.3"/>
    <row r="213" ht="16.5" customHeight="1" x14ac:dyDescent="0.3"/>
    <row r="214" ht="16.5" customHeight="1" x14ac:dyDescent="0.3"/>
    <row r="215" ht="16.5" customHeight="1" x14ac:dyDescent="0.3"/>
    <row r="216" ht="16.5" customHeight="1" x14ac:dyDescent="0.3"/>
    <row r="217" ht="16.5" customHeight="1" x14ac:dyDescent="0.3"/>
    <row r="218" ht="16.5" customHeight="1" x14ac:dyDescent="0.3"/>
    <row r="219" ht="16.5" customHeight="1" x14ac:dyDescent="0.3"/>
    <row r="220" ht="16.5" customHeight="1" x14ac:dyDescent="0.3"/>
    <row r="221" ht="16.5" customHeight="1" x14ac:dyDescent="0.3"/>
    <row r="222" ht="16.5" customHeight="1" x14ac:dyDescent="0.3"/>
    <row r="223" ht="16.5" customHeight="1" x14ac:dyDescent="0.3"/>
    <row r="224" ht="16.5" customHeight="1" x14ac:dyDescent="0.3"/>
    <row r="225" ht="16.5" customHeight="1" x14ac:dyDescent="0.3"/>
    <row r="226" ht="16.5" customHeight="1" x14ac:dyDescent="0.3"/>
    <row r="227" ht="16.5" customHeight="1" x14ac:dyDescent="0.3"/>
    <row r="228" ht="16.5" customHeight="1" x14ac:dyDescent="0.3"/>
    <row r="229" ht="16.5" customHeight="1" x14ac:dyDescent="0.3"/>
    <row r="230" ht="16.5" customHeight="1" x14ac:dyDescent="0.3"/>
    <row r="231" ht="16.5" customHeight="1" x14ac:dyDescent="0.3"/>
    <row r="232" ht="16.5" customHeight="1" x14ac:dyDescent="0.3"/>
    <row r="233" ht="16.5" customHeight="1" x14ac:dyDescent="0.3"/>
    <row r="234" ht="16.5" customHeight="1" x14ac:dyDescent="0.3"/>
    <row r="235" ht="16.5" customHeight="1" x14ac:dyDescent="0.3"/>
    <row r="236" ht="16.5" customHeight="1" x14ac:dyDescent="0.3"/>
    <row r="237" ht="16.5" customHeight="1" x14ac:dyDescent="0.3"/>
    <row r="238" ht="16.5" customHeight="1" x14ac:dyDescent="0.3"/>
    <row r="239" ht="16.5" customHeight="1" x14ac:dyDescent="0.3"/>
    <row r="240" ht="16.5" customHeight="1" x14ac:dyDescent="0.3"/>
    <row r="241" ht="16.5" customHeight="1" x14ac:dyDescent="0.3"/>
    <row r="242" ht="16.5" customHeight="1" x14ac:dyDescent="0.3"/>
    <row r="243" ht="16.5" customHeight="1" x14ac:dyDescent="0.3"/>
    <row r="244" ht="16.5" customHeight="1" x14ac:dyDescent="0.3"/>
    <row r="245" ht="16.5" customHeight="1" x14ac:dyDescent="0.3"/>
    <row r="246" ht="16.5" customHeight="1" x14ac:dyDescent="0.3"/>
    <row r="247" ht="16.5" customHeight="1" x14ac:dyDescent="0.3"/>
    <row r="248" ht="16.5" customHeight="1" x14ac:dyDescent="0.3"/>
    <row r="249" ht="16.5" customHeight="1" x14ac:dyDescent="0.3"/>
    <row r="250" ht="16.5" customHeight="1" x14ac:dyDescent="0.3"/>
    <row r="251" ht="16.5" customHeight="1" x14ac:dyDescent="0.3"/>
    <row r="252" ht="16.5" customHeight="1" x14ac:dyDescent="0.3"/>
    <row r="253" ht="16.5" customHeight="1" x14ac:dyDescent="0.3"/>
    <row r="254" ht="16.5" customHeight="1" x14ac:dyDescent="0.3"/>
    <row r="255" ht="16.5" customHeight="1" x14ac:dyDescent="0.3"/>
    <row r="256" ht="16.5" customHeight="1" x14ac:dyDescent="0.3"/>
    <row r="257" ht="16.5" customHeight="1" x14ac:dyDescent="0.3"/>
    <row r="258" ht="16.5" customHeight="1" x14ac:dyDescent="0.3"/>
    <row r="259" ht="16.5" customHeight="1" x14ac:dyDescent="0.3"/>
    <row r="260" ht="16.5" customHeight="1" x14ac:dyDescent="0.3"/>
    <row r="261" ht="16.5" customHeight="1" x14ac:dyDescent="0.3"/>
    <row r="262" ht="16.5" customHeight="1" x14ac:dyDescent="0.3"/>
    <row r="263" ht="16.5" customHeight="1" x14ac:dyDescent="0.3"/>
    <row r="264" ht="16.5" customHeight="1" x14ac:dyDescent="0.3"/>
    <row r="265" ht="16.5" customHeight="1" x14ac:dyDescent="0.3"/>
    <row r="266" ht="16.5" customHeight="1" x14ac:dyDescent="0.3"/>
    <row r="267" ht="16.5" customHeight="1" x14ac:dyDescent="0.3"/>
    <row r="268" ht="16.5" customHeight="1" x14ac:dyDescent="0.3"/>
    <row r="269" ht="16.5" customHeight="1" x14ac:dyDescent="0.3"/>
    <row r="270" ht="16.5" customHeight="1" x14ac:dyDescent="0.3"/>
    <row r="271" ht="16.5" customHeight="1" x14ac:dyDescent="0.3"/>
    <row r="272" ht="16.5" customHeight="1" x14ac:dyDescent="0.3"/>
    <row r="273" ht="16.5" customHeight="1" x14ac:dyDescent="0.3"/>
    <row r="274" ht="16.5" customHeight="1" x14ac:dyDescent="0.3"/>
    <row r="275" ht="16.5" customHeight="1" x14ac:dyDescent="0.3"/>
    <row r="276" ht="16.5" customHeight="1" x14ac:dyDescent="0.3"/>
    <row r="277" ht="16.5" customHeight="1" x14ac:dyDescent="0.3"/>
    <row r="278" ht="16.5" customHeight="1" x14ac:dyDescent="0.3"/>
    <row r="279" ht="16.5" customHeight="1" x14ac:dyDescent="0.3"/>
    <row r="280" ht="16.5" customHeight="1" x14ac:dyDescent="0.3"/>
    <row r="281" ht="16.5" customHeight="1" x14ac:dyDescent="0.3"/>
    <row r="282" ht="16.5" customHeight="1" x14ac:dyDescent="0.3"/>
    <row r="283" ht="16.5" customHeight="1" x14ac:dyDescent="0.3"/>
    <row r="284" ht="16.5" customHeight="1" x14ac:dyDescent="0.3"/>
    <row r="285" ht="16.5" customHeight="1" x14ac:dyDescent="0.3"/>
    <row r="286" ht="16.5" customHeight="1" x14ac:dyDescent="0.3"/>
    <row r="287" ht="16.5" customHeight="1" x14ac:dyDescent="0.3"/>
    <row r="288" ht="16.5" customHeight="1" x14ac:dyDescent="0.3"/>
    <row r="289" ht="16.5" customHeight="1" x14ac:dyDescent="0.3"/>
    <row r="290" ht="16.5" customHeight="1" x14ac:dyDescent="0.3"/>
    <row r="291" ht="16.5" customHeight="1" x14ac:dyDescent="0.3"/>
    <row r="292" ht="16.5" customHeight="1" x14ac:dyDescent="0.3"/>
    <row r="293" ht="16.5" customHeight="1" x14ac:dyDescent="0.3"/>
    <row r="294" ht="16.5" customHeight="1" x14ac:dyDescent="0.3"/>
    <row r="295" ht="16.5" customHeight="1" x14ac:dyDescent="0.3"/>
    <row r="296" ht="16.5" customHeight="1" x14ac:dyDescent="0.3"/>
    <row r="297" ht="16.5" customHeight="1" x14ac:dyDescent="0.3"/>
    <row r="298" ht="16.5" customHeight="1" x14ac:dyDescent="0.3"/>
    <row r="299" ht="16.5" customHeight="1" x14ac:dyDescent="0.3"/>
    <row r="300" ht="16.5" customHeight="1" x14ac:dyDescent="0.3"/>
    <row r="301" ht="16.5" customHeight="1" x14ac:dyDescent="0.3"/>
    <row r="302" ht="16.5" customHeight="1" x14ac:dyDescent="0.3"/>
    <row r="303" ht="16.5" customHeight="1" x14ac:dyDescent="0.3"/>
    <row r="304" ht="16.5" customHeight="1" x14ac:dyDescent="0.3"/>
    <row r="305" ht="16.5" customHeight="1" x14ac:dyDescent="0.3"/>
    <row r="306" ht="16.5" customHeight="1" x14ac:dyDescent="0.3"/>
    <row r="307" ht="16.5" customHeight="1" x14ac:dyDescent="0.3"/>
    <row r="308" ht="16.5" customHeight="1" x14ac:dyDescent="0.3"/>
    <row r="309" ht="16.5" customHeight="1" x14ac:dyDescent="0.3"/>
    <row r="310" ht="16.5" customHeight="1" x14ac:dyDescent="0.3"/>
    <row r="311" ht="16.5" customHeight="1" x14ac:dyDescent="0.3"/>
    <row r="312" ht="16.5" customHeight="1" x14ac:dyDescent="0.3"/>
    <row r="313" ht="16.5" customHeight="1" x14ac:dyDescent="0.3"/>
    <row r="314" ht="16.5" customHeight="1" x14ac:dyDescent="0.3"/>
    <row r="315" ht="16.5" customHeight="1" x14ac:dyDescent="0.3"/>
    <row r="316" ht="16.5" customHeight="1" x14ac:dyDescent="0.3"/>
    <row r="317" ht="16.5" customHeight="1" x14ac:dyDescent="0.3"/>
    <row r="318" ht="16.5" customHeight="1" x14ac:dyDescent="0.3"/>
    <row r="319" ht="16.5" customHeight="1" x14ac:dyDescent="0.3"/>
    <row r="320" ht="16.5" customHeight="1" x14ac:dyDescent="0.3"/>
    <row r="321" ht="16.5" customHeight="1" x14ac:dyDescent="0.3"/>
    <row r="322" ht="16.5" customHeight="1" x14ac:dyDescent="0.3"/>
    <row r="323" ht="16.5" customHeight="1" x14ac:dyDescent="0.3"/>
    <row r="324" ht="16.5" customHeight="1" x14ac:dyDescent="0.3"/>
    <row r="325" ht="16.5" customHeight="1" x14ac:dyDescent="0.3"/>
    <row r="326" ht="16.5" customHeight="1" x14ac:dyDescent="0.3"/>
    <row r="327" ht="16.5" customHeight="1" x14ac:dyDescent="0.3"/>
    <row r="328" ht="16.5" customHeight="1" x14ac:dyDescent="0.3"/>
    <row r="329" ht="16.5" customHeight="1" x14ac:dyDescent="0.3"/>
    <row r="330" ht="16.5" customHeight="1" x14ac:dyDescent="0.3"/>
    <row r="331" ht="16.5" customHeight="1" x14ac:dyDescent="0.3"/>
    <row r="332" ht="16.5" customHeight="1" x14ac:dyDescent="0.3"/>
    <row r="333" ht="16.5" customHeight="1" x14ac:dyDescent="0.3"/>
    <row r="334" ht="16.5" customHeight="1" x14ac:dyDescent="0.3"/>
    <row r="335" ht="16.5" customHeight="1" x14ac:dyDescent="0.3"/>
    <row r="336" ht="16.5" customHeight="1" x14ac:dyDescent="0.3"/>
    <row r="337" ht="16.5" customHeight="1" x14ac:dyDescent="0.3"/>
    <row r="338" ht="16.5" customHeight="1" x14ac:dyDescent="0.3"/>
    <row r="339" ht="16.5" customHeight="1" x14ac:dyDescent="0.3"/>
    <row r="340" ht="16.5" customHeight="1" x14ac:dyDescent="0.3"/>
    <row r="341" ht="16.5" customHeight="1" x14ac:dyDescent="0.3"/>
    <row r="342" ht="16.5" customHeight="1" x14ac:dyDescent="0.3"/>
    <row r="343" ht="16.5" customHeight="1" x14ac:dyDescent="0.3"/>
    <row r="344" ht="16.5" customHeight="1" x14ac:dyDescent="0.3"/>
    <row r="345" ht="16.5" customHeight="1" x14ac:dyDescent="0.3"/>
    <row r="346" ht="16.5" customHeight="1" x14ac:dyDescent="0.3"/>
    <row r="347" ht="16.5" customHeight="1" x14ac:dyDescent="0.3"/>
    <row r="348" ht="16.5" customHeight="1" x14ac:dyDescent="0.3"/>
    <row r="349" ht="16.5" customHeight="1" x14ac:dyDescent="0.3"/>
    <row r="350" ht="16.5" customHeight="1" x14ac:dyDescent="0.3"/>
    <row r="351" ht="16.5" customHeight="1" x14ac:dyDescent="0.3"/>
  </sheetData>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20" priority="15">
      <formula>F3&lt;0</formula>
    </cfRule>
  </conditionalFormatting>
  <dataValidations count="1">
    <dataValidation type="list" allowBlank="1" showInputMessage="1" showErrorMessage="1" errorTitle="Invalid Data" error="If you need to add a new category to this list, you can add new list items to the Budget Category Lookup column on the worksheet named Lookup Lists." sqref="C3:C61">
      <formula1>BudgetCategory</formula1>
    </dataValidation>
  </dataValidations>
  <pageMargins left="0.5" right="0.5" top="0.75" bottom="0.75" header="0.3" footer="0.3"/>
  <pageSetup scale="79" fitToHeight="0" orientation="portrait" horizontalDpi="200" verticalDpi="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E15"/>
  <sheetViews>
    <sheetView showGridLines="0" workbookViewId="0"/>
  </sheetViews>
  <sheetFormatPr defaultRowHeight="13.8" x14ac:dyDescent="0.3"/>
  <cols>
    <col min="1" max="1" width="2" customWidth="1"/>
    <col min="2" max="2" width="20" customWidth="1"/>
    <col min="3" max="3" width="13.59765625" customWidth="1"/>
    <col min="4" max="4" width="4.59765625" customWidth="1"/>
    <col min="5" max="5" width="30" customWidth="1"/>
  </cols>
  <sheetData>
    <row r="1" spans="2:5" ht="23.25" customHeight="1" x14ac:dyDescent="0.3">
      <c r="B1" s="42" t="s">
        <v>93</v>
      </c>
      <c r="E1" s="42" t="s">
        <v>95</v>
      </c>
    </row>
    <row r="2" spans="2:5" x14ac:dyDescent="0.3">
      <c r="B2" s="53" t="s">
        <v>0</v>
      </c>
      <c r="C2" s="54" t="s">
        <v>92</v>
      </c>
      <c r="E2" s="8" t="s">
        <v>71</v>
      </c>
    </row>
    <row r="3" spans="2:5" ht="16.5" customHeight="1" x14ac:dyDescent="0.3">
      <c r="B3" s="1" t="s">
        <v>72</v>
      </c>
      <c r="C3" s="4">
        <v>140</v>
      </c>
      <c r="E3" t="s">
        <v>72</v>
      </c>
    </row>
    <row r="4" spans="2:5" ht="16.5" customHeight="1" x14ac:dyDescent="0.3">
      <c r="B4" s="1" t="s">
        <v>25</v>
      </c>
      <c r="C4" s="4">
        <v>358</v>
      </c>
      <c r="E4" t="s">
        <v>25</v>
      </c>
    </row>
    <row r="5" spans="2:5" ht="16.5" customHeight="1" x14ac:dyDescent="0.3">
      <c r="B5" s="1" t="s">
        <v>19</v>
      </c>
      <c r="C5" s="4">
        <v>1320</v>
      </c>
      <c r="E5" t="s">
        <v>19</v>
      </c>
    </row>
    <row r="6" spans="2:5" ht="16.5" customHeight="1" x14ac:dyDescent="0.3">
      <c r="B6" s="1" t="s">
        <v>30</v>
      </c>
      <c r="C6" s="4">
        <v>125</v>
      </c>
      <c r="E6" t="s">
        <v>30</v>
      </c>
    </row>
    <row r="7" spans="2:5" ht="16.5" customHeight="1" x14ac:dyDescent="0.3">
      <c r="B7" s="1" t="s">
        <v>5</v>
      </c>
      <c r="C7" s="4">
        <v>2702</v>
      </c>
      <c r="E7" t="s">
        <v>5</v>
      </c>
    </row>
    <row r="8" spans="2:5" ht="16.5" customHeight="1" x14ac:dyDescent="0.3">
      <c r="B8" s="1" t="s">
        <v>15</v>
      </c>
      <c r="C8" s="4">
        <v>900</v>
      </c>
      <c r="E8" t="s">
        <v>15</v>
      </c>
    </row>
    <row r="9" spans="2:5" ht="16.5" customHeight="1" x14ac:dyDescent="0.3">
      <c r="B9" s="1" t="s">
        <v>40</v>
      </c>
      <c r="C9" s="4">
        <v>200</v>
      </c>
      <c r="E9" t="s">
        <v>40</v>
      </c>
    </row>
    <row r="10" spans="2:5" ht="16.5" customHeight="1" x14ac:dyDescent="0.3">
      <c r="B10" s="1" t="s">
        <v>35</v>
      </c>
      <c r="C10" s="4">
        <v>140</v>
      </c>
      <c r="E10" t="s">
        <v>35</v>
      </c>
    </row>
    <row r="11" spans="2:5" ht="16.5" customHeight="1" x14ac:dyDescent="0.3">
      <c r="B11" s="1" t="s">
        <v>33</v>
      </c>
      <c r="C11" s="4">
        <v>100</v>
      </c>
      <c r="E11" t="s">
        <v>33</v>
      </c>
    </row>
    <row r="12" spans="2:5" ht="16.5" customHeight="1" x14ac:dyDescent="0.3">
      <c r="B12" s="1" t="s">
        <v>59</v>
      </c>
      <c r="C12" s="4">
        <v>200</v>
      </c>
      <c r="E12" t="s">
        <v>59</v>
      </c>
    </row>
    <row r="13" spans="2:5" ht="16.5" customHeight="1" x14ac:dyDescent="0.3">
      <c r="B13" s="1" t="s">
        <v>46</v>
      </c>
      <c r="C13" s="4">
        <v>300</v>
      </c>
      <c r="E13" t="s">
        <v>46</v>
      </c>
    </row>
    <row r="14" spans="2:5" ht="16.5" customHeight="1" x14ac:dyDescent="0.3">
      <c r="B14" s="1" t="s">
        <v>12</v>
      </c>
      <c r="C14" s="4">
        <v>1375</v>
      </c>
      <c r="E14" t="s">
        <v>12</v>
      </c>
    </row>
    <row r="15" spans="2:5" ht="16.5" customHeight="1" x14ac:dyDescent="0.3">
      <c r="B15" s="1" t="s">
        <v>22</v>
      </c>
      <c r="C15" s="4">
        <v>7860</v>
      </c>
    </row>
  </sheetData>
  <pageMargins left="0.7" right="0.7" top="0.75" bottom="0.75" header="0.3" footer="0.3"/>
  <pageSetup orientation="portrait" verticalDpi="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BC8A990-FB19-464D-B13A-E9D37E4B02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Monthly Budget Report</vt:lpstr>
      <vt:lpstr>Monthly Expenses</vt:lpstr>
      <vt:lpstr>Additional Data</vt:lpstr>
      <vt:lpstr>BudgetCategory</vt:lpstr>
      <vt:lpstr>'Monthly Budget Report'!Print_Titles</vt:lpstr>
      <vt:lpstr>'Monthly Expenses'!Print_Titles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Farhan01</dc:creator>
  <cp:keywords/>
  <cp:lastModifiedBy>Farhan01</cp:lastModifiedBy>
  <dcterms:created xsi:type="dcterms:W3CDTF">2013-07-08T06:06:13Z</dcterms:created>
  <dcterms:modified xsi:type="dcterms:W3CDTF">2013-07-08T06:06:13Z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TC026014579991</vt:lpwstr>
  </property>
</Properties>
</file>